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S\Announce\ประกวดราคา\บ่อเก็บน้ำ แม่โจ้-ชุมพร\"/>
    </mc:Choice>
  </mc:AlternateContent>
  <bookViews>
    <workbookView xWindow="0" yWindow="0" windowWidth="28800" windowHeight="12480" tabRatio="927" activeTab="2"/>
  </bookViews>
  <sheets>
    <sheet name="ปร.6  ฟอร์มเปล่า" sheetId="27" r:id="rId1"/>
    <sheet name="ปร.5 (ก) ฟอร์มเปล่า" sheetId="28" r:id="rId2"/>
    <sheet name="ปร.4 (ก) ฟอร์มเปล่า" sheetId="26" r:id="rId3"/>
    <sheet name="ข้อมูลอ้างอิง" sheetId="25" r:id="rId4"/>
  </sheets>
  <externalReferences>
    <externalReference r:id="rId5"/>
    <externalReference r:id="rId6"/>
    <externalReference r:id="rId7"/>
    <externalReference r:id="rId8"/>
  </externalReferences>
  <definedNames>
    <definedName name="_Dmt1" localSheetId="2">#REF!</definedName>
    <definedName name="_Dmt1">#REF!</definedName>
    <definedName name="A" localSheetId="2">[1]P9!#REF!</definedName>
    <definedName name="A">[1]P9!#REF!</definedName>
    <definedName name="A12.1" localSheetId="2">#REF!</definedName>
    <definedName name="A12.1">#REF!</definedName>
    <definedName name="A4.1.2" localSheetId="2">#REF!</definedName>
    <definedName name="A4.1.2">#REF!</definedName>
    <definedName name="A4.2.1" localSheetId="2">#REF!</definedName>
    <definedName name="A4.2.1">#REF!</definedName>
    <definedName name="A4.3.1" localSheetId="2">#REF!</definedName>
    <definedName name="A4.3.1">#REF!</definedName>
    <definedName name="A4.3.2" localSheetId="2">#REF!</definedName>
    <definedName name="A4.3.2">#REF!</definedName>
    <definedName name="A4.3.3" localSheetId="2">#REF!</definedName>
    <definedName name="A4.3.3">#REF!</definedName>
    <definedName name="A4.4.1" localSheetId="2">#REF!</definedName>
    <definedName name="A4.4.1">#REF!</definedName>
    <definedName name="A8.5" localSheetId="2">#REF!</definedName>
    <definedName name="A8.5">#REF!</definedName>
    <definedName name="A9.1" localSheetId="2">#REF!</definedName>
    <definedName name="A9.1">#REF!</definedName>
    <definedName name="A9.1.1" localSheetId="2">#REF!</definedName>
    <definedName name="A9.1.1">#REF!</definedName>
    <definedName name="A9.1.2" localSheetId="2">#REF!</definedName>
    <definedName name="A9.1.2">#REF!</definedName>
    <definedName name="A9.1.3" localSheetId="2">#REF!</definedName>
    <definedName name="A9.1.3">#REF!</definedName>
    <definedName name="A9.2" localSheetId="2">#REF!</definedName>
    <definedName name="A9.2">#REF!</definedName>
    <definedName name="A9.3" localSheetId="2">#REF!</definedName>
    <definedName name="A9.3">#REF!</definedName>
    <definedName name="A9.4" localSheetId="2">#REF!</definedName>
    <definedName name="A9.4">#REF!</definedName>
    <definedName name="A9.4.1" localSheetId="2">#REF!</definedName>
    <definedName name="A9.4.1">#REF!</definedName>
    <definedName name="A9.4.2" localSheetId="2">#REF!</definedName>
    <definedName name="A9.4.2">#REF!</definedName>
    <definedName name="A9.4.3" localSheetId="2">#REF!</definedName>
    <definedName name="A9.4.3">#REF!</definedName>
    <definedName name="B" localSheetId="2">[1]P9!#REF!</definedName>
    <definedName name="B">[1]P9!#REF!</definedName>
    <definedName name="B_1" localSheetId="2">#REF!</definedName>
    <definedName name="B_1">#REF!</definedName>
    <definedName name="B_2" localSheetId="2">#REF!</definedName>
    <definedName name="B_2">#REF!</definedName>
    <definedName name="c_" localSheetId="2">#REF!</definedName>
    <definedName name="c_">#REF!</definedName>
    <definedName name="CB" localSheetId="2">#REF!</definedName>
    <definedName name="CB">#REF!</definedName>
    <definedName name="Cos33.69" localSheetId="2">#REF!</definedName>
    <definedName name="Cos33.69">#REF!</definedName>
    <definedName name="d" localSheetId="2">[1]P9!#REF!</definedName>
    <definedName name="d">[1]P9!#REF!</definedName>
    <definedName name="d_1" localSheetId="2">[1]P9!#REF!</definedName>
    <definedName name="d_1">[1]P9!#REF!</definedName>
    <definedName name="d_2" localSheetId="2">[1]P9!#REF!</definedName>
    <definedName name="d_2">[1]P9!#REF!</definedName>
    <definedName name="D_3" localSheetId="2">[1]P9!#REF!</definedName>
    <definedName name="D_3">[1]P9!#REF!</definedName>
    <definedName name="D4.1.1" localSheetId="2">#REF!</definedName>
    <definedName name="D4.1.1">#REF!</definedName>
    <definedName name="dbugb" localSheetId="2">#REF!</definedName>
    <definedName name="dbugb">#REF!</definedName>
    <definedName name="dbumt" localSheetId="2">#REF!</definedName>
    <definedName name="dbumt">#REF!</definedName>
    <definedName name="dbuหร" localSheetId="2">#REF!</definedName>
    <definedName name="dbuหร">#REF!</definedName>
    <definedName name="Dcb" localSheetId="2">#REF!</definedName>
    <definedName name="Dcb">#REF!</definedName>
    <definedName name="dgb" localSheetId="2">#REF!</definedName>
    <definedName name="dgb">#REF!</definedName>
    <definedName name="dmt" localSheetId="2">#REF!</definedName>
    <definedName name="dmt">#REF!</definedName>
    <definedName name="Dหย" localSheetId="2">#REF!</definedName>
    <definedName name="Dหย">#REF!</definedName>
    <definedName name="dหร" localSheetId="2">#REF!</definedName>
    <definedName name="dหร">#REF!</definedName>
    <definedName name="e" localSheetId="2">#REF!</definedName>
    <definedName name="e">#REF!</definedName>
    <definedName name="f" localSheetId="2">#REF!</definedName>
    <definedName name="f">#REF!</definedName>
    <definedName name="g" localSheetId="2">#REF!</definedName>
    <definedName name="g">#REF!</definedName>
    <definedName name="GB" localSheetId="2">#REF!</definedName>
    <definedName name="GB">#REF!</definedName>
    <definedName name="H" localSheetId="2">[1]P9!#REF!</definedName>
    <definedName name="H">[1]P9!#REF!</definedName>
    <definedName name="h_1" localSheetId="2">#REF!</definedName>
    <definedName name="h_1">#REF!</definedName>
    <definedName name="H4.3.3" localSheetId="2">#REF!</definedName>
    <definedName name="H4.3.3">#REF!</definedName>
    <definedName name="Hs" localSheetId="2">[1]P9!#REF!</definedName>
    <definedName name="Hs">[1]P9!#REF!</definedName>
    <definedName name="K" localSheetId="2">#REF!</definedName>
    <definedName name="K">#REF!</definedName>
    <definedName name="L" localSheetId="2">#REF!</definedName>
    <definedName name="L">#REF!</definedName>
    <definedName name="L_1" localSheetId="2">[1]P9!#REF!</definedName>
    <definedName name="L_1">[1]P9!#REF!</definedName>
    <definedName name="L_12" localSheetId="2">#REF!</definedName>
    <definedName name="L_12">#REF!</definedName>
    <definedName name="L_2" localSheetId="2">[1]P9!#REF!</definedName>
    <definedName name="L_2">[1]P9!#REF!</definedName>
    <definedName name="L4.1.1" localSheetId="2">#REF!</definedName>
    <definedName name="L4.1.1">#REF!</definedName>
    <definedName name="L4.6" localSheetId="2">#REF!</definedName>
    <definedName name="L4.6">#REF!</definedName>
    <definedName name="L8.5" localSheetId="2">#REF!</definedName>
    <definedName name="L8.5">#REF!</definedName>
    <definedName name="L9.1" localSheetId="2">#REF!</definedName>
    <definedName name="L9.1">#REF!</definedName>
    <definedName name="L9.2" localSheetId="2">#REF!</definedName>
    <definedName name="L9.2">#REF!</definedName>
    <definedName name="L9.3" localSheetId="2">#REF!</definedName>
    <definedName name="L9.3">#REF!</definedName>
    <definedName name="Lbd" localSheetId="2">#REF!</definedName>
    <definedName name="Lbd">#REF!</definedName>
    <definedName name="Lbds" localSheetId="2">#REF!</definedName>
    <definedName name="Lbds">#REF!</definedName>
    <definedName name="Lbugb" localSheetId="2">#REF!</definedName>
    <definedName name="Lbugb">#REF!</definedName>
    <definedName name="lbumt" localSheetId="2">#REF!</definedName>
    <definedName name="lbumt">#REF!</definedName>
    <definedName name="lbuหร" localSheetId="2">#REF!</definedName>
    <definedName name="lbuหร">#REF!</definedName>
    <definedName name="Lg" localSheetId="2">#REF!</definedName>
    <definedName name="Lg">#REF!</definedName>
    <definedName name="Lsd" localSheetId="2">#REF!</definedName>
    <definedName name="Lsd">#REF!</definedName>
    <definedName name="Lsds" localSheetId="2">#REF!</definedName>
    <definedName name="Lsds">#REF!</definedName>
    <definedName name="lsugb" localSheetId="2">#REF!</definedName>
    <definedName name="lsugb">#REF!</definedName>
    <definedName name="Lsumt" localSheetId="2">#REF!</definedName>
    <definedName name="Lsumt">#REF!</definedName>
    <definedName name="lsuหร" localSheetId="2">#REF!</definedName>
    <definedName name="lsuหร">#REF!</definedName>
    <definedName name="MT" localSheetId="2">#REF!</definedName>
    <definedName name="MT">#REF!</definedName>
    <definedName name="N" localSheetId="2">[1]P9!#REF!</definedName>
    <definedName name="N">[1]P9!#REF!</definedName>
    <definedName name="N_1" localSheetId="2">[1]P9!#REF!</definedName>
    <definedName name="N_1">[1]P9!#REF!</definedName>
    <definedName name="N_2" localSheetId="2">[1]P9!#REF!</definedName>
    <definedName name="N_2">[1]P9!#REF!</definedName>
    <definedName name="Ncd" localSheetId="2">#REF!</definedName>
    <definedName name="Ncd">#REF!</definedName>
    <definedName name="Nrd" localSheetId="2">#REF!</definedName>
    <definedName name="Nrd">#REF!</definedName>
    <definedName name="Ns" localSheetId="2">[1]P9!#REF!</definedName>
    <definedName name="Ns">[1]P9!#REF!</definedName>
    <definedName name="Nxd" localSheetId="2">#REF!</definedName>
    <definedName name="Nxd">#REF!</definedName>
    <definedName name="Nxu" localSheetId="2">#REF!</definedName>
    <definedName name="Nxu">#REF!</definedName>
    <definedName name="Nyd" localSheetId="2">#REF!</definedName>
    <definedName name="Nyd">#REF!</definedName>
    <definedName name="Nyu" localSheetId="2">#REF!</definedName>
    <definedName name="Nyu">#REF!</definedName>
    <definedName name="_xlnm.Print_Area" localSheetId="2">'ปร.4 (ก) ฟอร์มเปล่า'!$A$1:$K$20</definedName>
    <definedName name="_xlnm.Print_Area" localSheetId="1">'ปร.5 (ก) ฟอร์มเปล่า'!$A$1:$V$36</definedName>
    <definedName name="_xlnm.Print_Area" localSheetId="0">'ปร.6  ฟอร์มเปล่า'!$A$1:$V$42</definedName>
    <definedName name="_xlnm.Print_Area">#REF!</definedName>
    <definedName name="_xlnm.Print_Titles" localSheetId="2">'ปร.4 (ก) ฟอร์มเปล่า'!$1:$9</definedName>
    <definedName name="R_" localSheetId="2">#REF!</definedName>
    <definedName name="R_">#REF!</definedName>
    <definedName name="R_1" localSheetId="2">#REF!</definedName>
    <definedName name="R_1">#REF!</definedName>
    <definedName name="S" localSheetId="2">[1]P9!#REF!</definedName>
    <definedName name="S">[1]P9!#REF!</definedName>
    <definedName name="S_1" localSheetId="2">#REF!</definedName>
    <definedName name="S_1">#REF!</definedName>
    <definedName name="Slop." localSheetId="2">'[2]20'!#REF!</definedName>
    <definedName name="Slop.">'[2]20'!#REF!</definedName>
    <definedName name="Ss" localSheetId="2">#REF!</definedName>
    <definedName name="Ss">#REF!</definedName>
    <definedName name="t" localSheetId="2">[1]P9!#REF!</definedName>
    <definedName name="t">[1]P9!#REF!</definedName>
    <definedName name="t_1" localSheetId="2">[1]P9!#REF!</definedName>
    <definedName name="t_1">[1]P9!#REF!</definedName>
    <definedName name="t_2" localSheetId="2">[1]P9!#REF!</definedName>
    <definedName name="t_2">[1]P9!#REF!</definedName>
    <definedName name="t_3" localSheetId="2">[1]P9!#REF!</definedName>
    <definedName name="t_3">[1]P9!#REF!</definedName>
    <definedName name="t_w" localSheetId="2">#REF!</definedName>
    <definedName name="t_w">#REF!</definedName>
    <definedName name="T9.4" localSheetId="2">#REF!</definedName>
    <definedName name="T9.4">#REF!</definedName>
    <definedName name="T9.5" localSheetId="2">#REF!</definedName>
    <definedName name="T9.5">#REF!</definedName>
    <definedName name="T9.6" localSheetId="2">#REF!</definedName>
    <definedName name="T9.6">#REF!</definedName>
    <definedName name="tb" localSheetId="2">#REF!</definedName>
    <definedName name="tb">#REF!</definedName>
    <definedName name="tf" localSheetId="2">#REF!</definedName>
    <definedName name="tf">#REF!</definedName>
    <definedName name="tp" localSheetId="2">#REF!</definedName>
    <definedName name="tp">#REF!</definedName>
    <definedName name="tw" localSheetId="2">#REF!</definedName>
    <definedName name="tw">#REF!</definedName>
    <definedName name="V4.2.1" localSheetId="2">#REF!</definedName>
    <definedName name="V4.2.1">#REF!</definedName>
    <definedName name="V4.3.1" localSheetId="2">#REF!</definedName>
    <definedName name="V4.3.1">#REF!</definedName>
    <definedName name="V4.3.2" localSheetId="2">#REF!</definedName>
    <definedName name="V4.3.2">#REF!</definedName>
    <definedName name="V4.3.3" localSheetId="2">#REF!</definedName>
    <definedName name="V4.3.3">#REF!</definedName>
    <definedName name="V4.4.1" localSheetId="2">#REF!</definedName>
    <definedName name="V4.4.1">#REF!</definedName>
    <definedName name="W" localSheetId="2">[1]P9!#REF!</definedName>
    <definedName name="W">[1]P9!#REF!</definedName>
    <definedName name="W_1" localSheetId="2">#REF!</definedName>
    <definedName name="W_1">#REF!</definedName>
    <definedName name="W_2" localSheetId="2">'[2]20'!#REF!</definedName>
    <definedName name="W_2">'[2]20'!#REF!</definedName>
    <definedName name="W4.1.1" localSheetId="2">#REF!</definedName>
    <definedName name="W4.1.1">#REF!</definedName>
    <definedName name="W4.2.1" localSheetId="2">#REF!</definedName>
    <definedName name="W4.2.1">#REF!</definedName>
    <definedName name="W4.3.1" localSheetId="2">#REF!</definedName>
    <definedName name="W4.3.1">#REF!</definedName>
    <definedName name="W4.4.1" localSheetId="2">#REF!</definedName>
    <definedName name="W4.4.1">#REF!</definedName>
    <definedName name="W4.4.2" localSheetId="2">#REF!</definedName>
    <definedName name="W4.4.2">#REF!</definedName>
    <definedName name="W4.4.3" localSheetId="2">#REF!</definedName>
    <definedName name="W4.4.3">#REF!</definedName>
    <definedName name="W4.5" localSheetId="2">#REF!</definedName>
    <definedName name="W4.5">#REF!</definedName>
    <definedName name="W4.6" localSheetId="2">#REF!</definedName>
    <definedName name="W4.6">#REF!</definedName>
    <definedName name="W8.2" localSheetId="2">#REF!</definedName>
    <definedName name="W8.2">#REF!</definedName>
    <definedName name="Wbd" localSheetId="2">#REF!</definedName>
    <definedName name="Wbd">#REF!</definedName>
    <definedName name="Wbds" localSheetId="2">#REF!</definedName>
    <definedName name="Wbds">#REF!</definedName>
    <definedName name="Wbugb" localSheetId="2">#REF!</definedName>
    <definedName name="Wbugb">#REF!</definedName>
    <definedName name="wbumt" localSheetId="2">#REF!</definedName>
    <definedName name="wbumt">#REF!</definedName>
    <definedName name="wbuหร" localSheetId="2">#REF!</definedName>
    <definedName name="wbuหร">#REF!</definedName>
    <definedName name="Wg" localSheetId="2">#REF!</definedName>
    <definedName name="Wg">#REF!</definedName>
    <definedName name="Wp" localSheetId="2">#REF!</definedName>
    <definedName name="Wp">#REF!</definedName>
    <definedName name="Ws" localSheetId="2">[1]P9!#REF!</definedName>
    <definedName name="Ws">[1]P9!#REF!</definedName>
    <definedName name="X" localSheetId="2">[1]P9!#REF!</definedName>
    <definedName name="X">[1]P9!#REF!</definedName>
    <definedName name="X_1" localSheetId="2">#REF!</definedName>
    <definedName name="X_1">#REF!</definedName>
    <definedName name="x_10" localSheetId="2">#REF!</definedName>
    <definedName name="x_10">#REF!</definedName>
    <definedName name="x_11" localSheetId="2">#REF!</definedName>
    <definedName name="x_11">#REF!</definedName>
    <definedName name="x_2" localSheetId="2">#REF!</definedName>
    <definedName name="x_2">#REF!</definedName>
    <definedName name="x_3" localSheetId="2">#REF!</definedName>
    <definedName name="x_3">#REF!</definedName>
    <definedName name="x_4" localSheetId="2">#REF!</definedName>
    <definedName name="x_4">#REF!</definedName>
    <definedName name="x_5" localSheetId="2">#REF!</definedName>
    <definedName name="x_5">#REF!</definedName>
    <definedName name="x_6" localSheetId="2">#REF!</definedName>
    <definedName name="x_6">#REF!</definedName>
    <definedName name="x_7" localSheetId="2">#REF!</definedName>
    <definedName name="x_7">#REF!</definedName>
    <definedName name="x_8" localSheetId="2">#REF!</definedName>
    <definedName name="x_8">#REF!</definedName>
    <definedName name="x_9" localSheetId="2">#REF!</definedName>
    <definedName name="x_9">#REF!</definedName>
    <definedName name="Y" localSheetId="2">#REF!</definedName>
    <definedName name="Y">#REF!</definedName>
    <definedName name="y_1" localSheetId="2">#REF!</definedName>
    <definedName name="y_1">#REF!</definedName>
    <definedName name="y_10" localSheetId="2">#REF!</definedName>
    <definedName name="y_10">#REF!</definedName>
    <definedName name="y_11" localSheetId="2">#REF!</definedName>
    <definedName name="y_11">#REF!</definedName>
    <definedName name="y_12" localSheetId="2">#REF!</definedName>
    <definedName name="y_12">#REF!</definedName>
    <definedName name="y_2" localSheetId="2">#REF!</definedName>
    <definedName name="y_2">#REF!</definedName>
    <definedName name="y_3" localSheetId="2">#REF!</definedName>
    <definedName name="y_3">#REF!</definedName>
    <definedName name="y_4" localSheetId="2">#REF!</definedName>
    <definedName name="y_4">#REF!</definedName>
    <definedName name="y_5" localSheetId="2">#REF!</definedName>
    <definedName name="y_5">#REF!</definedName>
    <definedName name="y_6" localSheetId="2">#REF!</definedName>
    <definedName name="y_6">#REF!</definedName>
    <definedName name="y_7" localSheetId="2">#REF!</definedName>
    <definedName name="y_7">#REF!</definedName>
    <definedName name="y_8" localSheetId="2">#REF!</definedName>
    <definedName name="y_8">#REF!</definedName>
    <definedName name="y_9" localSheetId="2">#REF!</definedName>
    <definedName name="y_9">#REF!</definedName>
    <definedName name="Z" localSheetId="2">#REF!</definedName>
    <definedName name="Z">#REF!</definedName>
    <definedName name="ก" localSheetId="2">#REF!</definedName>
    <definedName name="ก">#REF!</definedName>
    <definedName name="ก1" localSheetId="2">[1]P9!#REF!</definedName>
    <definedName name="ก1">[1]P9!#REF!</definedName>
    <definedName name="ก10" localSheetId="2">#REF!</definedName>
    <definedName name="ก10">#REF!</definedName>
    <definedName name="ก11" localSheetId="2">#REF!</definedName>
    <definedName name="ก11">#REF!</definedName>
    <definedName name="ก12" localSheetId="2">#REF!</definedName>
    <definedName name="ก12">#REF!</definedName>
    <definedName name="ก13" localSheetId="2">#REF!</definedName>
    <definedName name="ก13">#REF!</definedName>
    <definedName name="ก14" localSheetId="2">#REF!</definedName>
    <definedName name="ก14">#REF!</definedName>
    <definedName name="ก15" localSheetId="2">#REF!</definedName>
    <definedName name="ก15">#REF!</definedName>
    <definedName name="ก16" localSheetId="2">#REF!</definedName>
    <definedName name="ก16">#REF!</definedName>
    <definedName name="ก17" localSheetId="2">#REF!</definedName>
    <definedName name="ก17">#REF!</definedName>
    <definedName name="ก18" localSheetId="2">#REF!</definedName>
    <definedName name="ก18">#REF!</definedName>
    <definedName name="ก2" localSheetId="2">[1]P9!#REF!</definedName>
    <definedName name="ก2">[1]P9!#REF!</definedName>
    <definedName name="ก3" localSheetId="2">[1]P9!#REF!</definedName>
    <definedName name="ก3">[1]P9!#REF!</definedName>
    <definedName name="ก4" localSheetId="2">[1]P9!#REF!</definedName>
    <definedName name="ก4">[1]P9!#REF!</definedName>
    <definedName name="ก5" localSheetId="2">#REF!</definedName>
    <definedName name="ก5">#REF!</definedName>
    <definedName name="ก6" localSheetId="2">#REF!</definedName>
    <definedName name="ก6">#REF!</definedName>
    <definedName name="ก7" localSheetId="2">#REF!</definedName>
    <definedName name="ก7">#REF!</definedName>
    <definedName name="ก8" localSheetId="2">#REF!</definedName>
    <definedName name="ก8">#REF!</definedName>
    <definedName name="ก9" localSheetId="2">#REF!</definedName>
    <definedName name="ก9">#REF!</definedName>
    <definedName name="น1" localSheetId="2">[1]P9!#REF!</definedName>
    <definedName name="น1">[1]P9!#REF!</definedName>
    <definedName name="น10" localSheetId="2">#REF!</definedName>
    <definedName name="น10">#REF!</definedName>
    <definedName name="น11" localSheetId="2">#REF!</definedName>
    <definedName name="น11">#REF!</definedName>
    <definedName name="น12" localSheetId="2">#REF!</definedName>
    <definedName name="น12">#REF!</definedName>
    <definedName name="น13" localSheetId="2">#REF!</definedName>
    <definedName name="น13">#REF!</definedName>
    <definedName name="น14" localSheetId="2">#REF!</definedName>
    <definedName name="น14">#REF!</definedName>
    <definedName name="น15" localSheetId="2">#REF!</definedName>
    <definedName name="น15">#REF!</definedName>
    <definedName name="น16" localSheetId="2">#REF!</definedName>
    <definedName name="น16">#REF!</definedName>
    <definedName name="น17" localSheetId="2">#REF!</definedName>
    <definedName name="น17">#REF!</definedName>
    <definedName name="น18" localSheetId="2">#REF!</definedName>
    <definedName name="น18">#REF!</definedName>
    <definedName name="น2" localSheetId="2">[1]P9!#REF!</definedName>
    <definedName name="น2">[1]P9!#REF!</definedName>
    <definedName name="น3" localSheetId="2">[1]P9!#REF!</definedName>
    <definedName name="น3">[1]P9!#REF!</definedName>
    <definedName name="น4" localSheetId="2">#REF!</definedName>
    <definedName name="น4">#REF!</definedName>
    <definedName name="น5" localSheetId="2">#REF!</definedName>
    <definedName name="น5">#REF!</definedName>
    <definedName name="น6" localSheetId="2">#REF!</definedName>
    <definedName name="น6">#REF!</definedName>
    <definedName name="น7" localSheetId="2">#REF!</definedName>
    <definedName name="น7">#REF!</definedName>
    <definedName name="น8" localSheetId="2">#REF!</definedName>
    <definedName name="น8">#REF!</definedName>
    <definedName name="น9" localSheetId="2">#REF!</definedName>
    <definedName name="น9">#REF!</definedName>
    <definedName name="ปร.4___E30_J30">[3]ปร!$F$29</definedName>
    <definedName name="ปริมาณดินขุดบ่อก่อสร้าง" localSheetId="2">#REF!</definedName>
    <definedName name="ปริมาณดินขุดบ่อก่อสร้าง">#REF!</definedName>
    <definedName name="ปริมาณดินขุดบ่อก่อสร้างตอม่อกลาง" localSheetId="2">#REF!</definedName>
    <definedName name="ปริมาณดินขุดบ่อก่อสร้างตอม่อกลาง">#REF!</definedName>
    <definedName name="ย1" localSheetId="2">[1]P9!#REF!</definedName>
    <definedName name="ย1">[1]P9!#REF!</definedName>
    <definedName name="ย10" localSheetId="2">#REF!</definedName>
    <definedName name="ย10">#REF!</definedName>
    <definedName name="ย11" localSheetId="2">#REF!</definedName>
    <definedName name="ย11">#REF!</definedName>
    <definedName name="ย12" localSheetId="2">#REF!</definedName>
    <definedName name="ย12">#REF!</definedName>
    <definedName name="ย13" localSheetId="2">#REF!</definedName>
    <definedName name="ย13">#REF!</definedName>
    <definedName name="ย14" localSheetId="2">#REF!</definedName>
    <definedName name="ย14">#REF!</definedName>
    <definedName name="ย15" localSheetId="2">#REF!</definedName>
    <definedName name="ย15">#REF!</definedName>
    <definedName name="ย16" localSheetId="2">#REF!</definedName>
    <definedName name="ย16">#REF!</definedName>
    <definedName name="ย17" localSheetId="2">#REF!</definedName>
    <definedName name="ย17">#REF!</definedName>
    <definedName name="ย18" localSheetId="2">#REF!</definedName>
    <definedName name="ย18">#REF!</definedName>
    <definedName name="ย2" localSheetId="2">[1]P9!#REF!</definedName>
    <definedName name="ย2">[1]P9!#REF!</definedName>
    <definedName name="ย3" localSheetId="2">#REF!</definedName>
    <definedName name="ย3">#REF!</definedName>
    <definedName name="ย4" localSheetId="2">#REF!</definedName>
    <definedName name="ย4">#REF!</definedName>
    <definedName name="ย5" localSheetId="2">#REF!</definedName>
    <definedName name="ย5">#REF!</definedName>
    <definedName name="ย6" localSheetId="2">#REF!</definedName>
    <definedName name="ย6">#REF!</definedName>
    <definedName name="ย7" localSheetId="2">#REF!</definedName>
    <definedName name="ย7">#REF!</definedName>
    <definedName name="ย8" localSheetId="2">#REF!</definedName>
    <definedName name="ย8">#REF!</definedName>
    <definedName name="ย9" localSheetId="2">#REF!</definedName>
    <definedName name="ย9">#REF!</definedName>
    <definedName name="ร1" localSheetId="2">[1]P9!#REF!</definedName>
    <definedName name="ร1">[1]P9!#REF!</definedName>
    <definedName name="ร10" localSheetId="2">#REF!</definedName>
    <definedName name="ร10">#REF!</definedName>
    <definedName name="ร11" localSheetId="2">#REF!</definedName>
    <definedName name="ร11">#REF!</definedName>
    <definedName name="ร12" localSheetId="2">#REF!</definedName>
    <definedName name="ร12">#REF!</definedName>
    <definedName name="ร13" localSheetId="2">#REF!</definedName>
    <definedName name="ร13">#REF!</definedName>
    <definedName name="ร1L" localSheetId="2">#REF!</definedName>
    <definedName name="ร1L">#REF!</definedName>
    <definedName name="ร1R" localSheetId="2">#REF!</definedName>
    <definedName name="ร1R">#REF!</definedName>
    <definedName name="ร2" localSheetId="2">[1]P9!#REF!</definedName>
    <definedName name="ร2">[1]P9!#REF!</definedName>
    <definedName name="ร3" localSheetId="2">[1]P9!#REF!</definedName>
    <definedName name="ร3">[1]P9!#REF!</definedName>
    <definedName name="ร4" localSheetId="2">[1]P9!#REF!</definedName>
    <definedName name="ร4">[1]P9!#REF!</definedName>
    <definedName name="ร5" localSheetId="2">[1]P9!#REF!</definedName>
    <definedName name="ร5">[1]P9!#REF!</definedName>
    <definedName name="ร6" localSheetId="2">[1]P9!#REF!</definedName>
    <definedName name="ร6">[1]P9!#REF!</definedName>
    <definedName name="ร7" localSheetId="2">[1]P9!#REF!</definedName>
    <definedName name="ร7">[1]P9!#REF!</definedName>
    <definedName name="ร8" localSheetId="2">#REF!</definedName>
    <definedName name="ร8">#REF!</definedName>
    <definedName name="ร9" localSheetId="2">#REF!</definedName>
    <definedName name="ร9">#REF!</definedName>
    <definedName name="รนส." localSheetId="2">#REF!</definedName>
    <definedName name="รนส.">#REF!</definedName>
    <definedName name="ล1" localSheetId="2">#REF!</definedName>
    <definedName name="ล1">#REF!</definedName>
    <definedName name="ล2" localSheetId="2">#REF!</definedName>
    <definedName name="ล2">#REF!</definedName>
    <definedName name="ล3" localSheetId="2">[1]P9!#REF!</definedName>
    <definedName name="ล3">[1]P9!#REF!</definedName>
    <definedName name="ล4" localSheetId="2">[1]P9!#REF!</definedName>
    <definedName name="ล4">[1]P9!#REF!</definedName>
    <definedName name="ล5" localSheetId="2">[1]P9!#REF!</definedName>
    <definedName name="ล5">[1]P9!#REF!</definedName>
    <definedName name="ล6" localSheetId="2">[1]P9!#REF!</definedName>
    <definedName name="ล6">[1]P9!#REF!</definedName>
    <definedName name="ล7" localSheetId="2">#REF!</definedName>
    <definedName name="ล7">#REF!</definedName>
    <definedName name="ศ" localSheetId="2">[1]P9!#REF!</definedName>
    <definedName name="ศ">[1]P9!#REF!</definedName>
    <definedName name="ศ1" localSheetId="2">[1]P9!#REF!</definedName>
    <definedName name="ศ1">[1]P9!#REF!</definedName>
    <definedName name="ศ2" localSheetId="2">[1]P9!#REF!</definedName>
    <definedName name="ศ2">[1]P9!#REF!</definedName>
    <definedName name="ศ2L" localSheetId="2">#REF!</definedName>
    <definedName name="ศ2L">#REF!</definedName>
    <definedName name="ศ2R" localSheetId="2">#REF!</definedName>
    <definedName name="ศ2R">#REF!</definedName>
    <definedName name="ส1" localSheetId="2">[1]P9!#REF!</definedName>
    <definedName name="ส1">[1]P9!#REF!</definedName>
    <definedName name="ส2" localSheetId="2">[1]P9!#REF!</definedName>
    <definedName name="ส2">[1]P9!#REF!</definedName>
    <definedName name="ส3" localSheetId="2">[1]P9!#REF!</definedName>
    <definedName name="ส3">[1]P9!#REF!</definedName>
    <definedName name="ส4" localSheetId="2">#REF!</definedName>
    <definedName name="ส4">#REF!</definedName>
    <definedName name="ส5" localSheetId="2">#REF!</definedName>
    <definedName name="ส5">#REF!</definedName>
    <definedName name="หร" localSheetId="2">#REF!</definedName>
    <definedName name="หร">#REF!</definedName>
  </definedNames>
  <calcPr calcId="162913"/>
</workbook>
</file>

<file path=xl/calcChain.xml><?xml version="1.0" encoding="utf-8"?>
<calcChain xmlns="http://schemas.openxmlformats.org/spreadsheetml/2006/main">
  <c r="K19" i="28" l="1"/>
  <c r="F7" i="28"/>
  <c r="E6" i="28"/>
  <c r="R5" i="28"/>
  <c r="N5" i="28"/>
  <c r="J5" i="28"/>
  <c r="E5" i="28"/>
  <c r="E4" i="28"/>
  <c r="E3" i="28" s="1"/>
  <c r="B12" i="28" s="1"/>
  <c r="B11" i="27"/>
  <c r="Z17" i="26"/>
  <c r="X17" i="26"/>
  <c r="AD17" i="26" s="1"/>
  <c r="AC16" i="26"/>
  <c r="AA16" i="26"/>
  <c r="Y16" i="26"/>
  <c r="Z16" i="26" s="1"/>
  <c r="AC15" i="26"/>
  <c r="AA15" i="26"/>
  <c r="Z15" i="26"/>
  <c r="AC14" i="26"/>
  <c r="AB14" i="26"/>
  <c r="Z14" i="26"/>
  <c r="C5" i="26"/>
  <c r="G4" i="26"/>
  <c r="C4" i="26"/>
  <c r="Z18" i="26" l="1"/>
  <c r="Z19" i="26" s="1"/>
  <c r="R20" i="28"/>
  <c r="C3" i="26" l="1"/>
</calcChain>
</file>

<file path=xl/comments1.xml><?xml version="1.0" encoding="utf-8"?>
<comments xmlns="http://schemas.openxmlformats.org/spreadsheetml/2006/main">
  <authors>
    <author>กิตติ ชัยเทพ</author>
  </authors>
  <commentList>
    <comment ref="O13" authorId="0" shapeId="0">
      <text>
        <r>
          <rPr>
            <sz val="12"/>
            <color indexed="81"/>
            <rFont val="TH Niramit AS"/>
          </rPr>
          <t>FACTOR.F งานชลประทาน ไม่เกิน 10 ล้านบาท ชุมพร ฝนตกชุก 1</t>
        </r>
      </text>
    </comment>
  </commentList>
</comments>
</file>

<file path=xl/sharedStrings.xml><?xml version="1.0" encoding="utf-8"?>
<sst xmlns="http://schemas.openxmlformats.org/spreadsheetml/2006/main" count="141" uniqueCount="92">
  <si>
    <t>แบบแสดงรายการ  ปริมาณงาน  และราคา</t>
  </si>
  <si>
    <t>กลุ่มงาน / งาน</t>
  </si>
  <si>
    <t>งานโครงสร้างวิศวกรรม</t>
  </si>
  <si>
    <t>ชื่อโครงการ / งานก่อสร้าง</t>
  </si>
  <si>
    <t>สถานที่ก่อสร้าง</t>
  </si>
  <si>
    <t>แบบเลขที่</t>
  </si>
  <si>
    <t xml:space="preserve">หน่วยงานเจ้าของโครงการ </t>
  </si>
  <si>
    <t>คำนวณราคากลางโดย</t>
  </si>
  <si>
    <t>เมื่อวันที่</t>
  </si>
  <si>
    <t>เดือน</t>
  </si>
  <si>
    <t>พ.ศ.</t>
  </si>
  <si>
    <t>หน่วย : บาท</t>
  </si>
  <si>
    <t>ลำดับที่</t>
  </si>
  <si>
    <t>รายการ</t>
  </si>
  <si>
    <t>จำนวน</t>
  </si>
  <si>
    <t>หน่วย</t>
  </si>
  <si>
    <t>ค่าวัสดุ</t>
  </si>
  <si>
    <t>ค่าแรงงาน</t>
  </si>
  <si>
    <t>รวม
และค่าแรงงาน</t>
  </si>
  <si>
    <t>หมายเหตุ</t>
  </si>
  <si>
    <t>ราคาต่อหน่วย</t>
  </si>
  <si>
    <t>จำนวนเงิน</t>
  </si>
  <si>
    <t>ปริมาณเหล็ก กก.</t>
  </si>
  <si>
    <t>ใช้ 50%</t>
  </si>
  <si>
    <t xml:space="preserve"> </t>
  </si>
  <si>
    <t>ตร.ม.</t>
  </si>
  <si>
    <t>ชุด</t>
  </si>
  <si>
    <t>ตร.ม</t>
  </si>
  <si>
    <t>หน้า</t>
  </si>
  <si>
    <t>-</t>
  </si>
  <si>
    <t>แบบ ปร. 6</t>
  </si>
  <si>
    <t>แบบสรุปราคากลางงานก่อสร้างอาคาร</t>
  </si>
  <si>
    <t>มหาวิทยาลัยแม่โจ้ - ชุมพร</t>
  </si>
  <si>
    <t>ตำบลละแม</t>
  </si>
  <si>
    <t>อำเภอละแม</t>
  </si>
  <si>
    <t>จังหวัดชุมพร</t>
  </si>
  <si>
    <t>มหาวิทยาลัยแม่โจ้-ชุมพร ตำบลละแม  อำเภอละแม</t>
  </si>
  <si>
    <t>แบบ  ปร. 4  และ ปร.5   ที่แนบ   มีจำนวน</t>
  </si>
  <si>
    <t>คำนวณราคากลาง   เมื่อวันที่</t>
  </si>
  <si>
    <t>ค่าก่อสร้าง</t>
  </si>
  <si>
    <t>สรุป</t>
  </si>
  <si>
    <t>รวมค่าก่อสร้างทั้งโครงการ / งานก่อสร้าง</t>
  </si>
  <si>
    <t>ราคากลาง</t>
  </si>
  <si>
    <t>แบบ ปร. 5 (ก)</t>
  </si>
  <si>
    <t>แบบสรุปค่าก่อสร้าง</t>
  </si>
  <si>
    <t>แบบ  ปร. 4   ที่แนบ   มีจำนวน</t>
  </si>
  <si>
    <t>ค่างานต้นทุน</t>
  </si>
  <si>
    <t>Factor F</t>
  </si>
  <si>
    <t>รวมค่าวัสดุ + ค่าแรงงาน</t>
  </si>
  <si>
    <t>เงื่อนไขการใช้ตาราง  Factor F</t>
  </si>
  <si>
    <t>เงินล่วงหน้าจ่าย….……</t>
  </si>
  <si>
    <t>เงินประกันผลงานหัก..…</t>
  </si>
  <si>
    <t>ดอกเบี้ยเงินกู้……….…..</t>
  </si>
  <si>
    <t>ค่าภาษีมูลค่าเพิ่ม………</t>
  </si>
  <si>
    <t>รวมค่าก่อสร้าง</t>
  </si>
  <si>
    <t>□</t>
  </si>
  <si>
    <t>ขนาดหรือเนื้อที่อาคาร</t>
  </si>
  <si>
    <t>เฉลี่ย</t>
  </si>
  <si>
    <t>บาท / ตร.ม.</t>
  </si>
  <si>
    <t>1</t>
  </si>
  <si>
    <t>โครงการก่อสร้างบ่อเก็บน้ำ เพื่อการเกษตร</t>
  </si>
  <si>
    <t>ลบ.ม</t>
  </si>
  <si>
    <t>หมวดงานวางผัง ปรับพื้นที่  บ่อ A-01</t>
  </si>
  <si>
    <t>หมวดงานวางผัง ปรับพื้นที่  บ่อ A-02</t>
  </si>
  <si>
    <t>หมวดงานวางผัง ปรับพื้นที่  บ่อ A-03</t>
  </si>
  <si>
    <t>- งานขุด ดิน บ่อ A-01 พร้อมขนกองไม่เกิน 2 กม. ภายในพื้นที่มหาวิทยาลัยกำหนด</t>
  </si>
  <si>
    <t>- งานขุด ดิน บ่อ A-02 พร้อมขนกองไม่เกิน 2 กม. ภายในพื้นที่มหาวิทยาลัยกำหนด</t>
  </si>
  <si>
    <t>- งานขุด ดิน บ่อ A-03 พร้อมขนกองไม่เกิน 2 กม. ภายในพื้นที่มหาวิทยาลัยกำหนด</t>
  </si>
  <si>
    <t>รวมค่างานขุดดิน ทั้งโครงการเป็นเงิน</t>
  </si>
  <si>
    <t>* ราคาที่ดิน(บาท/ไร่) เป็นราคาประเมินในการจดทะเบียนนิติกรรม  จากกรมที่ดิน หรือราคาประเมิน</t>
  </si>
  <si>
    <t>  ที่ดินจากหน่วยงานภาครัฐ</t>
  </si>
  <si>
    <t>* 1/1,600 เป็นการแปลงจากหน่วยไร่เป็นตารางเมตร(พื้นที่  1  ไร่  เท่ากับ  1,600  ตร.ม.)</t>
  </si>
  <si>
    <t>* 1/3  เป็นการคิดค่าดินต่อ 1 ลูกบาศก์เมตร  จากความลึกในการขุดดินลึกเฉลี่ย  3  เมตร</t>
  </si>
  <si>
    <t>*** ทั้งนี้มีบางคนก็ถามว่าเห็นบางหน่วยงานใช้ค่า  1.25/3  ทำไมถึงเป็นอย่างนั้นเล่า???  แล้วค่า  1.25  มาจากใหน??? คือค่าอะไร??? ตอบดังนี้ครับ  ค่า 1.25 มาจากมีการคำนวณค่าส่วนขยายตัวของดิน  ซึ่งมีค่าเท่ากับ  1.25  เข้าไปด้วยนั่นเองครับ</t>
  </si>
  <si>
    <t>    แล้วถ้าถามต่อไปอีกว่า  เช่นนั้นแล้ว  องค์กรปกครองส่วนท้องถิ่นจะใช้สูตรใหนในการคำนวณราคากลางเล่า?  ก็ต้องบอกว่าใช้ตามสูตรข้างบน(1/3)นั่นแหละครับ  เพราะเป็นสูตรการคำนวณราคากลางค่าดินที่แหล่ง  ตามมติคณะรัฐมนตรี เรื่องหลักเกณฑ์การคำนวณราคากลางงานก่อสร้างของทางราชการ   แล้วถ้าเป็นยังงั้นหน่วยงานที่ใช้ค่า  1.25/3 ก็ผิดนั้นนะสิไม่ปฏิบัติตามหลักเกณฑ์การคำนวณราคากลางงานก่อสร้างของทางราชการ  ก็ไม่ได้ผิดหรอกครับ เพราะหลักเกณฑ์การคำนวณราคากลางตามมติคณะรัฐมนตรี(งานทาง) หัวข้อหลักเกณฑ์การประเมินราคาต้นทุนต่อหน่วย  งานก่อสร้างทาง  สะพานและท่อเหลี่ยม  หน้าที่  64  ระบุไว้ชัดเจนครับว่า  ผู้มีหน้าที่คำนวณราคากลางสามารถนำไปปรับใช้ได้ตามความเหมาะสมและสอดคล้องตามข้อมูลข้อเท็จจริงสำหรับโครงการ/งานก่อสร้างที่ถอดแบบคำนวณราคากลางนั้น(ทั้งนี้สูตรข้างต้นก็อยู่ภายใต้หัวข้อนี้แหละครับ) ดังนี้</t>
  </si>
  <si>
    <t>ที่มา : หลักเกณฑ์การคำนวณราคากลางงานก่อสร้างทาง  สะพานและท่อเหลี่ยม หน้า  68</t>
  </si>
  <si>
    <t xml:space="preserve">ลักษณะงานและแนวทางการค านวณราคากลางงานก่อสร้างทาง สะพาน และท่อเหลี่ยม ที่น ามาปรับใช้กับการค านวณราคากลางงานก่อสร้างชลประทาน  เนื่องจากงานก่อสร้างชลประทานบางรายการ มีลักษณะงานวิธีการท างานและการใช้วัสดุอุปกรณ์  รวมทั้งอยู่ภายใต้มาตรฐานสากลด้านสถาปัตยกรรมและวิศวกรรมเหมือนกัน จึงสมควรใช้อัตราราคางาน ที่เป็นแนวทางเดียวกัน โดยน าแนวทางและวิธีการค านวณอัตราราคางานของงานก่อสร้างทาง สะพาน  และท่อเหลี่ยม มาปรับใช้ให้เหมาะสมกับงานก่อสร้างชลประทานด้วย  ลักษณะงานที่ได้พิจารณาน าแนวทางและวิธีการค านวณอัตราราคางานของงานก่อสร้างทาง  สะพาน  และท่อเหลี่ยม มาปรับใช้กับงานก่อสร้างชลประทานดังกล่าว ประกอบด้วยงานดังต่อไปนี้  1.  งานถางป่า   1.1  งานถากถาง   1.2  งานถากถางและล้มต้นไม้  2.  งานขุดเปิดหน้าดิน  3.  งานดินขุดด้วยเครื่องจักร  4.  งานตักดิน  5.  งานดินขุดยาก   5.1  ค่าขุด   5.2  ค่าดันและตัก  6.  งานบดอัดแน่นด้วยเครื่องจักร  95%  7.  งานลูกรังบดอัดแน่นวัสดุคัดเลือก   7.1  ค่าขุด   7.2  ค่าบดทับ  8.  งานพื้นทาง (หินคลุก)   8.1  ค่าบดทับ   8.2  ค่าผสม (Blend)  9. อัตราราคาค่าขนส่งที่อัตราราคาน้ ามันระดับต่างๆ (ตารางและหลักเกณฑ์การค านวณ ค่าขนส่งวัสดุก่อสร้าง กรณีรถบรรทุก 10 ล้อ  น้ าหนักรวมไม่เกิน 25 ตัน)  10. น าตาราง Factor F ส าหรับงานก่อสร้างทาง สะพาน และท่อเหลี่ยม จ านวน 1 ตาราง  ได้แก่  ตาราง Factor F  งานก่อสร้างสะพานและท่อเหลี่ยม มาปรับใช้กับงานก่อสร้างชลประทาน ดังนี้   10.1 งานก่อสร้างอาคารชลประทานที่แยกรายการเป็นงานย่อย เฉพาะงานคอนกรีตทุกประเภท (ยกเว้นคอนกรีตดาด)  งานเหล็กเสริมคอนกรีต และงานวัสดุรอยต่อคอนกรีตทุกชนิด   10.2 งานก่อสร้างอาคารชลประทานที่ไม่แยกรายการเป็นงานย่อย แต่ก าหนดหน่วยเป็น  1 แห่ง 1 ที่ หรือ 1 หน่วย  ลักษณะงานและแนวทางการค านวณราคากลางงานก่อสร้างทาง สะพาน และท่อเหลี่ยม ที่น ามาปรับใช้กับการค านวณราคากลางงานก่อสร้างชลประทาน  เนื่องจากงานก่อสร้างชลประทานบางรายการ มีลักษณะงานวิธีการท างานและการใช้วัสดุอุปกรณ์  รวมทั้งอยู่ภายใต้มาตรฐานสากลด้านสถาปัตยกรรมและวิศวกรรมเหมือนกัน จึงสมควรใช้อัตราราคางาน ที่เป็นแนวทางเดียวกัน โดยน าแนวทางและวิธีการค านวณอัตราราคางานของงานก่อสร้างทาง สะพาน  และท่อเหลี่ยม มาปรับใช้ให้เหมาะสมกับงานก่อสร้างชลประทานด้วย  ลักษณะงานที่ได้พิจารณาน าแนวทางและวิธีการค านวณอัตราราคางานของงานก่อสร้างทาง  สะพาน  และท่อเหลี่ยม มาปรับใช้กับงานก่อสร้างชลประทานดังกล่าว ประกอบด้วยงานดังต่อไปนี้  1.  งานถางป่า   1.1  งานถากถาง   1.2  งานถากถางและล้มต้นไม้  2.  งานขุดเปิดหน้าดิน  3.  งานดินขุดด้วยเครื่องจักร  4.  งานตักดิน  5.  งานดินขุดยาก   5.1  ค่าขุด   5.2  ค่าดันและตัก  6.  งานบดอัดแน่นด้วยเครื่องจักร  95%  7.  งานลูกรังบดอัดแน่นวัสดุคัดเลือก   7.1  ค่าขุด   7.2  ค่าบดทับ  8.  งานพื้นทาง (หินคลุก)   8.1  ค่าบดทับ   8.2  ค่าผสม (Blend)  9. อัตราราคาค่าขนส่งที่อัตราราคาน้ ามันระดับต่างๆ (ตารางและหลักเกณฑ์การค านวณ ค่าขนส่งวัสดุก่อสร้าง กรณีรถบรรทุก 10 ล้อ  น้ าหนักรวมไม่เกิน 25 ตัน)  10. น าตาราง Factor F ส าหรับงานก่อสร้างทาง สะพาน และท่อเหลี่ยม จ านวน 1 ตาราง  ได้แก่  ตาราง Factor F  งานก่อสร้างสะพานและท่อเหลี่ยม มาปรับใช้กับงานก่อสร้างชลประทาน ดังนี้   10.1 งานก่อสร้างอาคารชลประทานที่แยกรายการเป็นงานย่อย เฉพาะงานคอนกรีตทุกประเภท (ยกเว้นคอนกรีตดาด)  งานเหล็กเสริมคอนกรีต และงานวัสดุรอยต่อคอนกรีตทุกชนิด   10.2 งานก่อสร้างอาคารชลประทานที่ไม่แยกรายการเป็นงานย่อย แต่ก าหนดหน่วยเป็น  1 แห่ง 1 ที่ หรือ 1 หน่วย 
  หมายเหตุ รายละเอียดและหลักเกณฑ์การใช้ ตาราง Factor F ส าหรับงานก่อสร้างชลประทาน มีรายละเอียดปรากฏในส่วนของตาราง Factor F ส าหรับงานก่อสร้างชลประทาน  ในเอกสารหลักเกณฑ์ การค านวณราคากลางงานก่อสร้างชลประทานเล่มนี้ </t>
  </si>
  <si>
    <t>- งานขุด ต้นไม้ งานถางป่า พร้อมขนทิ้ง</t>
  </si>
  <si>
    <t>- งานถากถางและล้มต้นไม้พร้อมขนทิ้ง</t>
  </si>
  <si>
    <t xml:space="preserve">                                         ตำแหน่ง        </t>
  </si>
  <si>
    <t>ข้าพเจ้าขอรับรองว่าประมาณการข้างต้นได้ตรวจทานถูกต้องเรียบร้อยทุกประการ   และข้าพเจ้ายินยอม</t>
  </si>
  <si>
    <t>ที่จะให้ตัดลดรายการใดรายการหนึ่งหรือหลายรายการ   โดยลดจำนวนเงินที่เท่ากับจำนวนเงินที่ได้ระบุไว้ในรายการ</t>
  </si>
  <si>
    <t>ที่ตัดลดนั้น  และให้ถือว่าบัญชีแสดงปริมาณวัสดุและราคาค่าก่อสร้างนี้เป็นส่วนหนึ่งเพื่อประกอบการพิจารณาของ</t>
  </si>
  <si>
    <t>คณะกรรมการ ฯ  และผู้เกี่ยวข้องอื่น</t>
  </si>
  <si>
    <t>จึงได้ลงลายมือชื่อไว้เป็นหลักฐาน</t>
  </si>
  <si>
    <t>(ลงชื่อ)………………………………………………………………………………………….</t>
  </si>
  <si>
    <t>(ผู้จัดการหรือตัวแทนผู้มีอำนาจเต็ม)</t>
  </si>
  <si>
    <t xml:space="preserve">           (……………………………………………………………………………….)</t>
  </si>
  <si>
    <t>บริษัท/ห้างหุ้นส่วนจำกัด…………………………………………………………</t>
  </si>
  <si>
    <t>(ประทับตรา ถ้ามี)</t>
  </si>
  <si>
    <t>(ผู้คิดราคา)</t>
  </si>
  <si>
    <t>ตำแหน่ง……………………………………………………………………………………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</si>
</sst>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3" formatCode="_-* #,##0.00_-;\-* #,##0.00_-;_-* &quot;-&quot;??_-;_-@_-"/>
    <numFmt numFmtId="187" formatCode="_-* #,##0_-;\-* #,##0_-;_-* &quot;-&quot;??_-;_-@_-"/>
    <numFmt numFmtId="188" formatCode="_-* #,##0.0_-;\-* #,##0.0_-;_-* &quot;-&quot;??_-;_-@_-"/>
    <numFmt numFmtId="189" formatCode="_(* #,##0.00_);_(* \(#,##0.00\);_(* &quot;-&quot;??_);_(@_)"/>
    <numFmt numFmtId="190" formatCode="0.0000"/>
    <numFmt numFmtId="191" formatCode="General_)"/>
    <numFmt numFmtId="192" formatCode="#,##0.000000&quot; &quot;"/>
    <numFmt numFmtId="193" formatCode="dd\-mm\-yy"/>
    <numFmt numFmtId="194" formatCode="#,###&quot;   &quot;"/>
    <numFmt numFmtId="195" formatCode="&quot;฿&quot;\t#,##0_);\(&quot;฿&quot;\t#,##0\)"/>
    <numFmt numFmtId="196" formatCode="\t0.00E+00"/>
    <numFmt numFmtId="197" formatCode="#,##0.0_);\(#,##0.0\)"/>
    <numFmt numFmtId="198" formatCode="_(&quot;$&quot;* #,##0.000_);_(&quot;$&quot;* \(#,##0.000\);_(&quot;$&quot;* &quot;-&quot;??_);_(@_)"/>
    <numFmt numFmtId="199" formatCode="0.0&quot;  &quot;"/>
    <numFmt numFmtId="200" formatCode="_-* #,##0.00000_-;\-* #,##0.00000_-;_-* &quot;-&quot;?????_-;_-@_-"/>
    <numFmt numFmtId="201" formatCode="m/d/yy\ hh:mm"/>
    <numFmt numFmtId="202" formatCode="_(&quot;$&quot;* #,##0.0000_);_(&quot;$&quot;* \(#,##0.0000\);_(&quot;$&quot;* &quot;-&quot;??_);_(@_)"/>
    <numFmt numFmtId="203" formatCode="#,###&quot;  &quot;"/>
    <numFmt numFmtId="204" formatCode="_-* #,##0.0000_-;\-* #,##0.0000_-;_-* &quot;-&quot;_-;_-@_-"/>
    <numFmt numFmtId="205" formatCode="0.00\ &quot;%&quot;"/>
  </numFmts>
  <fonts count="41">
    <font>
      <sz val="16"/>
      <color theme="1"/>
      <name val="AngsanaUPC"/>
      <family val="2"/>
      <charset val="222"/>
    </font>
    <font>
      <sz val="16"/>
      <color theme="1"/>
      <name val="AngsanaUPC"/>
      <family val="2"/>
      <charset val="222"/>
    </font>
    <font>
      <sz val="14"/>
      <name val="AngsanaUPC"/>
      <family val="1"/>
    </font>
    <font>
      <b/>
      <sz val="14"/>
      <name val="TH Niramit AS"/>
    </font>
    <font>
      <sz val="14"/>
      <name val="AngsanaUPC"/>
      <family val="1"/>
      <charset val="222"/>
    </font>
    <font>
      <sz val="14"/>
      <name val="TH Niramit AS"/>
    </font>
    <font>
      <b/>
      <sz val="13"/>
      <name val="TH Niramit AS"/>
    </font>
    <font>
      <sz val="10"/>
      <name val="Arial"/>
      <family val="2"/>
    </font>
    <font>
      <sz val="14"/>
      <name val="Cordia New"/>
      <family val="2"/>
    </font>
    <font>
      <sz val="14"/>
      <color rgb="FFFF0000"/>
      <name val="TH Niramit AS"/>
    </font>
    <font>
      <sz val="10"/>
      <name val="Arial"/>
      <family val="2"/>
    </font>
    <font>
      <sz val="14"/>
      <name val="SV Rojchana"/>
    </font>
    <font>
      <sz val="10"/>
      <name val="Helv"/>
      <family val="2"/>
    </font>
    <font>
      <sz val="16"/>
      <name val="DilleniaUPC"/>
      <family val="1"/>
      <charset val="222"/>
    </font>
    <font>
      <sz val="11"/>
      <name val="?? ?????"/>
      <family val="3"/>
      <charset val="255"/>
    </font>
    <font>
      <sz val="11"/>
      <name val="??"/>
      <family val="1"/>
    </font>
    <font>
      <sz val="12"/>
      <name val="Helv"/>
      <family val="2"/>
    </font>
    <font>
      <b/>
      <sz val="14"/>
      <name val="Angsana New"/>
      <family val="1"/>
      <charset val="222"/>
    </font>
    <font>
      <b/>
      <i/>
      <sz val="24"/>
      <color indexed="49"/>
      <name val="Arial Narrow"/>
      <family val="2"/>
    </font>
    <font>
      <sz val="16"/>
      <name val="AngsanaUPC"/>
      <family val="1"/>
    </font>
    <font>
      <sz val="10"/>
      <name val="MS Sans Serif"/>
      <family val="2"/>
      <charset val="222"/>
    </font>
    <font>
      <sz val="12"/>
      <name val="Times New Roman"/>
      <family val="1"/>
    </font>
    <font>
      <sz val="12"/>
      <name val="????"/>
      <charset val="136"/>
    </font>
    <font>
      <sz val="10"/>
      <color indexed="8"/>
      <name val="Arial"/>
      <family val="2"/>
    </font>
    <font>
      <b/>
      <sz val="14"/>
      <name val="AngsanaUPC"/>
      <family val="1"/>
      <charset val="222"/>
    </font>
    <font>
      <sz val="8"/>
      <name val="Arial"/>
      <family val="2"/>
    </font>
    <font>
      <b/>
      <sz val="12"/>
      <name val="Arial"/>
      <family val="2"/>
    </font>
    <font>
      <u/>
      <sz val="14"/>
      <color theme="10"/>
      <name val="Cordia New"/>
      <family val="2"/>
    </font>
    <font>
      <sz val="7"/>
      <name val="Small Fonts"/>
      <family val="2"/>
    </font>
    <font>
      <sz val="11"/>
      <color theme="1"/>
      <name val="Tahoma"/>
      <family val="2"/>
      <charset val="222"/>
      <scheme val="minor"/>
    </font>
    <font>
      <sz val="14"/>
      <name val="EucrosiaUPC"/>
      <family val="1"/>
    </font>
    <font>
      <sz val="14"/>
      <name val="Cordia New"/>
      <family val="3"/>
    </font>
    <font>
      <b/>
      <i/>
      <sz val="18"/>
      <color indexed="28"/>
      <name val="AngsanaUPC"/>
      <family val="1"/>
    </font>
    <font>
      <b/>
      <sz val="17"/>
      <name val="TH Niramit AS"/>
    </font>
    <font>
      <b/>
      <sz val="15"/>
      <name val="TH Niramit AS"/>
    </font>
    <font>
      <sz val="14"/>
      <color theme="0"/>
      <name val="TH Niramit AS"/>
    </font>
    <font>
      <b/>
      <sz val="12"/>
      <name val="TH Niramit AS"/>
    </font>
    <font>
      <sz val="12"/>
      <name val="TH Niramit AS"/>
    </font>
    <font>
      <sz val="16"/>
      <name val="TH Niramit AS"/>
    </font>
    <font>
      <sz val="12"/>
      <color indexed="81"/>
      <name val="TH Niramit AS"/>
    </font>
    <font>
      <sz val="12"/>
      <color rgb="FFFF0000"/>
      <name val="TH Niramit AS"/>
    </font>
  </fonts>
  <fills count="17">
    <fill>
      <patternFill patternType="none"/>
    </fill>
    <fill>
      <patternFill patternType="gray125"/>
    </fill>
    <fill>
      <patternFill patternType="solid">
        <fgColor indexed="4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darkTrellis">
        <fgColor indexed="9"/>
        <bgColor indexed="10"/>
      </patternFill>
    </fill>
    <fill>
      <patternFill patternType="solid">
        <fgColor rgb="FF3DFD6B"/>
        <bgColor indexed="64"/>
      </patternFill>
    </fill>
    <fill>
      <patternFill patternType="solid">
        <fgColor rgb="FFC0F8EF"/>
        <bgColor indexed="64"/>
      </patternFill>
    </fill>
    <fill>
      <patternFill patternType="solid">
        <fgColor rgb="FFFCE0C8"/>
        <bgColor indexed="64"/>
      </patternFill>
    </fill>
    <fill>
      <patternFill patternType="solid">
        <fgColor indexed="13"/>
        <bgColor indexed="64"/>
      </patternFill>
    </fill>
    <fill>
      <patternFill patternType="solid">
        <fgColor theme="3" tint="0.79998168889431442"/>
        <bgColor indexed="64"/>
      </patternFill>
    </fill>
    <fill>
      <patternFill patternType="solid">
        <fgColor theme="4" tint="0.59999389629810485"/>
        <bgColor indexed="64"/>
      </patternFill>
    </fill>
  </fills>
  <borders count="56">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hair">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s>
  <cellStyleXfs count="103">
    <xf numFmtId="0" fontId="0" fillId="0" borderId="0"/>
    <xf numFmtId="0" fontId="2" fillId="0" borderId="0"/>
    <xf numFmtId="43" fontId="4" fillId="0" borderId="0" applyFont="0" applyFill="0" applyBorder="0" applyAlignment="0" applyProtection="0"/>
    <xf numFmtId="189" fontId="7" fillId="0" borderId="0" applyFont="0" applyFill="0" applyBorder="0" applyAlignment="0" applyProtection="0"/>
    <xf numFmtId="0" fontId="8" fillId="0" borderId="0"/>
    <xf numFmtId="0" fontId="10" fillId="0" borderId="0"/>
    <xf numFmtId="0" fontId="11" fillId="0" borderId="0">
      <alignment vertical="center"/>
    </xf>
    <xf numFmtId="191"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4" fontId="12" fillId="0" borderId="0" applyFont="0" applyFill="0" applyBorder="0" applyAlignment="0" applyProtection="0"/>
    <xf numFmtId="195" fontId="13" fillId="0" borderId="0" applyFont="0" applyFill="0" applyBorder="0" applyAlignment="0" applyProtection="0"/>
    <xf numFmtId="196" fontId="13" fillId="0" borderId="0" applyFont="0" applyFill="0" applyBorder="0" applyAlignment="0" applyProtection="0"/>
    <xf numFmtId="194" fontId="4" fillId="0" borderId="0" applyFont="0" applyFill="0" applyBorder="0" applyAlignment="0" applyProtection="0"/>
    <xf numFmtId="38" fontId="14" fillId="0" borderId="0" applyFont="0" applyFill="0" applyBorder="0" applyAlignment="0" applyProtection="0"/>
    <xf numFmtId="40" fontId="14" fillId="0" borderId="0" applyFont="0" applyFill="0" applyBorder="0" applyAlignment="0" applyProtection="0"/>
    <xf numFmtId="0" fontId="15" fillId="0" borderId="0"/>
    <xf numFmtId="0" fontId="16" fillId="0" borderId="0"/>
    <xf numFmtId="9" fontId="7" fillId="6" borderId="0"/>
    <xf numFmtId="0" fontId="7" fillId="0" borderId="0"/>
    <xf numFmtId="0" fontId="17" fillId="0" borderId="1" applyNumberFormat="0" applyFont="0" applyBorder="0" applyAlignment="0" applyProtection="0"/>
    <xf numFmtId="0" fontId="18" fillId="7" borderId="20">
      <alignment horizontal="centerContinuous" vertical="top"/>
    </xf>
    <xf numFmtId="39" fontId="19" fillId="0" borderId="21" applyNumberFormat="0" applyFont="0" applyFill="0" applyAlignment="0" applyProtection="0"/>
    <xf numFmtId="39" fontId="20" fillId="0" borderId="22" applyNumberFormat="0" applyFont="0" applyFill="0" applyAlignment="0" applyProtection="0"/>
    <xf numFmtId="39" fontId="20" fillId="0" borderId="11" applyNumberFormat="0" applyFont="0" applyFill="0" applyAlignment="0" applyProtection="0"/>
    <xf numFmtId="39" fontId="20" fillId="0" borderId="12" applyNumberFormat="0" applyFont="0" applyFill="0" applyAlignment="0" applyProtection="0"/>
    <xf numFmtId="39" fontId="19" fillId="0" borderId="20" applyNumberFormat="0" applyFont="0" applyFill="0" applyAlignment="0" applyProtection="0"/>
    <xf numFmtId="39" fontId="19" fillId="0" borderId="23" applyNumberFormat="0" applyFont="0" applyFill="0" applyAlignment="0" applyProtection="0">
      <alignment horizontal="left"/>
    </xf>
    <xf numFmtId="39" fontId="19" fillId="0" borderId="16" applyNumberFormat="0" applyFont="0" applyFill="0" applyAlignment="0" applyProtection="0"/>
    <xf numFmtId="39" fontId="20" fillId="0" borderId="10" applyNumberFormat="0" applyFont="0" applyFill="0" applyAlignment="0" applyProtection="0"/>
    <xf numFmtId="1" fontId="19" fillId="0" borderId="17" applyNumberFormat="0" applyFill="0" applyAlignment="0">
      <alignment horizontal="center"/>
    </xf>
    <xf numFmtId="39" fontId="20" fillId="0" borderId="24" applyNumberFormat="0" applyFont="0" applyFill="0" applyAlignment="0" applyProtection="0"/>
    <xf numFmtId="39" fontId="20" fillId="0" borderId="25" applyNumberFormat="0" applyFont="0" applyFill="0" applyAlignment="0" applyProtection="0"/>
    <xf numFmtId="39" fontId="20" fillId="0" borderId="26" applyNumberFormat="0" applyFont="0" applyFill="0" applyAlignment="0" applyProtection="0"/>
    <xf numFmtId="39" fontId="20" fillId="0" borderId="27" applyNumberFormat="0" applyFont="0" applyFill="0" applyAlignment="0" applyProtection="0"/>
    <xf numFmtId="0" fontId="7" fillId="0" borderId="0" applyFill="0" applyBorder="0" applyAlignment="0"/>
    <xf numFmtId="197" fontId="12" fillId="0" borderId="0" applyFill="0" applyBorder="0" applyAlignment="0"/>
    <xf numFmtId="0" fontId="21" fillId="0" borderId="0" applyFill="0" applyBorder="0" applyAlignment="0"/>
    <xf numFmtId="0" fontId="22" fillId="0" borderId="0" applyFill="0" applyBorder="0" applyAlignment="0"/>
    <xf numFmtId="0" fontId="22" fillId="0" borderId="0" applyFill="0" applyBorder="0" applyAlignment="0"/>
    <xf numFmtId="198" fontId="4" fillId="0" borderId="0" applyFill="0" applyBorder="0" applyAlignment="0"/>
    <xf numFmtId="199" fontId="13" fillId="0" borderId="0" applyFill="0" applyBorder="0" applyAlignment="0"/>
    <xf numFmtId="197" fontId="12" fillId="0" borderId="0" applyFill="0" applyBorder="0" applyAlignment="0"/>
    <xf numFmtId="198" fontId="4" fillId="0" borderId="0" applyFont="0" applyFill="0" applyBorder="0" applyAlignment="0" applyProtection="0"/>
    <xf numFmtId="43" fontId="7" fillId="0" borderId="0" applyFont="0" applyFill="0" applyBorder="0" applyAlignment="0" applyProtection="0"/>
    <xf numFmtId="189" fontId="7" fillId="0" borderId="0" applyFont="0" applyFill="0" applyBorder="0" applyAlignment="0" applyProtection="0"/>
    <xf numFmtId="43" fontId="8" fillId="0" borderId="0" applyFont="0" applyFill="0" applyBorder="0" applyAlignment="0" applyProtection="0"/>
    <xf numFmtId="0" fontId="18" fillId="7" borderId="20">
      <alignment horizontal="centerContinuous" vertical="top"/>
    </xf>
    <xf numFmtId="197" fontId="12" fillId="0" borderId="0" applyFont="0" applyFill="0" applyBorder="0" applyAlignment="0" applyProtection="0"/>
    <xf numFmtId="14" fontId="23" fillId="0" borderId="0" applyFill="0" applyBorder="0" applyAlignment="0"/>
    <xf numFmtId="15" fontId="24" fillId="8" borderId="0">
      <alignment horizontal="centerContinuous"/>
    </xf>
    <xf numFmtId="198" fontId="4" fillId="0" borderId="0" applyFill="0" applyBorder="0" applyAlignment="0"/>
    <xf numFmtId="197" fontId="12" fillId="0" borderId="0" applyFill="0" applyBorder="0" applyAlignment="0"/>
    <xf numFmtId="198" fontId="4" fillId="0" borderId="0" applyFill="0" applyBorder="0" applyAlignment="0"/>
    <xf numFmtId="199" fontId="13" fillId="0" borderId="0" applyFill="0" applyBorder="0" applyAlignment="0"/>
    <xf numFmtId="197" fontId="12" fillId="0" borderId="0" applyFill="0" applyBorder="0" applyAlignment="0"/>
    <xf numFmtId="38" fontId="25" fillId="7" borderId="0" applyNumberFormat="0" applyBorder="0" applyAlignment="0" applyProtection="0"/>
    <xf numFmtId="0" fontId="26" fillId="0" borderId="28" applyNumberFormat="0" applyAlignment="0" applyProtection="0">
      <alignment horizontal="left" vertical="center"/>
    </xf>
    <xf numFmtId="0" fontId="26" fillId="0" borderId="22">
      <alignment horizontal="left" vertical="center"/>
    </xf>
    <xf numFmtId="0" fontId="27" fillId="0" borderId="0" applyNumberFormat="0" applyFill="0" applyBorder="0" applyAlignment="0" applyProtection="0">
      <alignment vertical="top"/>
      <protection locked="0"/>
    </xf>
    <xf numFmtId="10" fontId="25" fillId="9" borderId="21" applyNumberFormat="0" applyBorder="0" applyAlignment="0" applyProtection="0"/>
    <xf numFmtId="198" fontId="4" fillId="0" borderId="0" applyFill="0" applyBorder="0" applyAlignment="0"/>
    <xf numFmtId="197" fontId="12" fillId="0" borderId="0" applyFill="0" applyBorder="0" applyAlignment="0"/>
    <xf numFmtId="198" fontId="4" fillId="0" borderId="0" applyFill="0" applyBorder="0" applyAlignment="0"/>
    <xf numFmtId="199" fontId="13" fillId="0" borderId="0" applyFill="0" applyBorder="0" applyAlignment="0"/>
    <xf numFmtId="197" fontId="12" fillId="0" borderId="0" applyFill="0" applyBorder="0" applyAlignment="0"/>
    <xf numFmtId="37" fontId="28" fillId="0" borderId="0"/>
    <xf numFmtId="200" fontId="4" fillId="0" borderId="0"/>
    <xf numFmtId="0" fontId="8" fillId="0" borderId="0"/>
    <xf numFmtId="0" fontId="1" fillId="0" borderId="0"/>
    <xf numFmtId="0" fontId="8" fillId="0" borderId="0"/>
    <xf numFmtId="0" fontId="29" fillId="0" borderId="0"/>
    <xf numFmtId="0" fontId="30" fillId="0" borderId="0"/>
    <xf numFmtId="0" fontId="31" fillId="0" borderId="0" applyFont="0" applyFill="0" applyBorder="0" applyAlignment="0" applyProtection="0"/>
    <xf numFmtId="198" fontId="4"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198" fontId="4" fillId="0" borderId="0" applyFill="0" applyBorder="0" applyAlignment="0"/>
    <xf numFmtId="197" fontId="12" fillId="0" borderId="0" applyFill="0" applyBorder="0" applyAlignment="0"/>
    <xf numFmtId="198" fontId="4" fillId="0" borderId="0" applyFill="0" applyBorder="0" applyAlignment="0"/>
    <xf numFmtId="199" fontId="13" fillId="0" borderId="0" applyFill="0" applyBorder="0" applyAlignment="0"/>
    <xf numFmtId="197" fontId="12" fillId="0" borderId="0" applyFill="0" applyBorder="0" applyAlignment="0"/>
    <xf numFmtId="0" fontId="32" fillId="6" borderId="0"/>
    <xf numFmtId="49" fontId="23" fillId="0" borderId="0" applyFill="0" applyBorder="0" applyAlignment="0"/>
    <xf numFmtId="0" fontId="22" fillId="0" borderId="0" applyFill="0" applyBorder="0" applyAlignment="0"/>
    <xf numFmtId="0" fontId="22" fillId="0" borderId="0" applyFill="0" applyBorder="0" applyAlignment="0"/>
    <xf numFmtId="201" fontId="4" fillId="0" borderId="0" applyFont="0" applyFill="0" applyBorder="0" applyAlignment="0" applyProtection="0"/>
    <xf numFmtId="202" fontId="4" fillId="0" borderId="0" applyFont="0" applyFill="0" applyBorder="0" applyAlignment="0" applyProtection="0"/>
    <xf numFmtId="39" fontId="19" fillId="10" borderId="21" applyFont="0" applyFill="0" applyBorder="0" applyProtection="0">
      <alignment horizontal="center"/>
    </xf>
    <xf numFmtId="43" fontId="2"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4" fillId="0" borderId="0"/>
    <xf numFmtId="0" fontId="8" fillId="0" borderId="0"/>
    <xf numFmtId="0" fontId="8" fillId="0" borderId="0"/>
    <xf numFmtId="0" fontId="7" fillId="0" borderId="0"/>
    <xf numFmtId="0" fontId="8" fillId="0" borderId="0"/>
    <xf numFmtId="43" fontId="1" fillId="0" borderId="0" applyFont="0" applyFill="0" applyBorder="0" applyAlignment="0" applyProtection="0"/>
    <xf numFmtId="43" fontId="1" fillId="0" borderId="0" applyFont="0" applyFill="0" applyBorder="0" applyAlignment="0" applyProtection="0"/>
    <xf numFmtId="0" fontId="2" fillId="0" borderId="0"/>
  </cellStyleXfs>
  <cellXfs count="321">
    <xf numFmtId="0" fontId="0" fillId="0" borderId="0" xfId="0"/>
    <xf numFmtId="0" fontId="3" fillId="0" borderId="2" xfId="1" applyFont="1" applyBorder="1" applyAlignment="1" applyProtection="1">
      <protection hidden="1"/>
    </xf>
    <xf numFmtId="0" fontId="5" fillId="0" borderId="0" xfId="1" applyFont="1"/>
    <xf numFmtId="0" fontId="5" fillId="0" borderId="1" xfId="1" applyFont="1" applyBorder="1" applyAlignment="1" applyProtection="1">
      <protection hidden="1"/>
    </xf>
    <xf numFmtId="0" fontId="34" fillId="0" borderId="1" xfId="1" applyFont="1" applyBorder="1" applyAlignment="1" applyProtection="1">
      <protection locked="0"/>
    </xf>
    <xf numFmtId="0" fontId="5" fillId="0" borderId="2" xfId="1" applyFont="1" applyBorder="1" applyAlignment="1" applyProtection="1">
      <protection locked="0"/>
    </xf>
    <xf numFmtId="0" fontId="5" fillId="0" borderId="2" xfId="1" applyFont="1" applyBorder="1" applyAlignment="1" applyProtection="1">
      <protection hidden="1"/>
    </xf>
    <xf numFmtId="17" fontId="5" fillId="0" borderId="2" xfId="1" applyNumberFormat="1" applyFont="1" applyBorder="1" applyAlignment="1" applyProtection="1">
      <protection hidden="1"/>
    </xf>
    <xf numFmtId="0" fontId="5" fillId="0" borderId="2" xfId="1" applyFont="1" applyBorder="1" applyAlignment="1" applyProtection="1">
      <alignment horizontal="left"/>
      <protection hidden="1"/>
    </xf>
    <xf numFmtId="0" fontId="5" fillId="0" borderId="2" xfId="1" applyFont="1" applyBorder="1" applyAlignment="1" applyProtection="1">
      <alignment horizontal="right"/>
      <protection hidden="1"/>
    </xf>
    <xf numFmtId="0" fontId="5" fillId="0" borderId="32" xfId="1" applyFont="1" applyBorder="1" applyAlignment="1" applyProtection="1">
      <alignment horizontal="center"/>
      <protection hidden="1"/>
    </xf>
    <xf numFmtId="0" fontId="5" fillId="0" borderId="32" xfId="1" applyFont="1" applyBorder="1" applyAlignment="1" applyProtection="1">
      <alignment horizontal="left"/>
      <protection hidden="1"/>
    </xf>
    <xf numFmtId="0" fontId="5" fillId="0" borderId="32" xfId="1" applyFont="1" applyBorder="1" applyAlignment="1" applyProtection="1">
      <protection hidden="1"/>
    </xf>
    <xf numFmtId="0" fontId="5" fillId="0" borderId="3" xfId="1" applyFont="1" applyBorder="1" applyAlignment="1" applyProtection="1">
      <alignment horizontal="right"/>
      <protection hidden="1"/>
    </xf>
    <xf numFmtId="0" fontId="5" fillId="0" borderId="3" xfId="1" applyFont="1" applyBorder="1" applyAlignment="1" applyProtection="1">
      <protection hidden="1"/>
    </xf>
    <xf numFmtId="0" fontId="5" fillId="0" borderId="0" xfId="1" applyFont="1" applyProtection="1">
      <protection hidden="1"/>
    </xf>
    <xf numFmtId="41" fontId="5" fillId="0" borderId="39" xfId="1" applyNumberFormat="1" applyFont="1" applyBorder="1" applyProtection="1">
      <protection hidden="1"/>
    </xf>
    <xf numFmtId="41" fontId="5" fillId="0" borderId="15" xfId="1" applyNumberFormat="1" applyFont="1" applyBorder="1" applyProtection="1">
      <protection hidden="1"/>
    </xf>
    <xf numFmtId="41" fontId="5" fillId="15" borderId="52" xfId="1" applyNumberFormat="1" applyFont="1" applyFill="1" applyBorder="1" applyProtection="1">
      <protection hidden="1"/>
    </xf>
    <xf numFmtId="0" fontId="5" fillId="0" borderId="15" xfId="1" applyFont="1" applyBorder="1" applyProtection="1">
      <protection hidden="1"/>
    </xf>
    <xf numFmtId="0" fontId="5" fillId="0" borderId="40" xfId="1" applyFont="1" applyBorder="1" applyProtection="1">
      <protection hidden="1"/>
    </xf>
    <xf numFmtId="0" fontId="5" fillId="0" borderId="0" xfId="1" applyFont="1" applyBorder="1" applyProtection="1">
      <protection hidden="1"/>
    </xf>
    <xf numFmtId="0" fontId="5" fillId="0" borderId="0" xfId="1" applyFont="1" applyBorder="1" applyAlignment="1" applyProtection="1">
      <protection hidden="1"/>
    </xf>
    <xf numFmtId="0" fontId="6" fillId="0" borderId="1" xfId="1" applyFont="1" applyBorder="1" applyAlignment="1" applyProtection="1">
      <alignment horizontal="right"/>
      <protection hidden="1"/>
    </xf>
    <xf numFmtId="0" fontId="3" fillId="0" borderId="1" xfId="1" applyFont="1" applyBorder="1" applyAlignment="1" applyProtection="1">
      <protection hidden="1"/>
    </xf>
    <xf numFmtId="49" fontId="5" fillId="0" borderId="14" xfId="1" applyNumberFormat="1" applyFont="1" applyBorder="1" applyAlignment="1" applyProtection="1">
      <alignment horizontal="center" vertical="center"/>
      <protection hidden="1"/>
    </xf>
    <xf numFmtId="17" fontId="9" fillId="0" borderId="2" xfId="1" applyNumberFormat="1" applyFont="1" applyBorder="1" applyAlignment="1" applyProtection="1">
      <protection hidden="1"/>
    </xf>
    <xf numFmtId="0" fontId="9" fillId="0" borderId="32" xfId="1" applyFont="1" applyBorder="1" applyAlignment="1" applyProtection="1">
      <alignment horizontal="center"/>
      <protection hidden="1"/>
    </xf>
    <xf numFmtId="41" fontId="5" fillId="0" borderId="14" xfId="1" applyNumberFormat="1" applyFont="1" applyBorder="1" applyAlignment="1" applyProtection="1">
      <alignment horizontal="center" vertical="center"/>
      <protection hidden="1"/>
    </xf>
    <xf numFmtId="43" fontId="3" fillId="0" borderId="0" xfId="101" applyFont="1"/>
    <xf numFmtId="0" fontId="3" fillId="0" borderId="0" xfId="1" applyFont="1" applyBorder="1" applyAlignment="1" applyProtection="1">
      <protection hidden="1"/>
    </xf>
    <xf numFmtId="187" fontId="3" fillId="0" borderId="0" xfId="2" applyNumberFormat="1" applyFont="1" applyBorder="1" applyAlignment="1" applyProtection="1">
      <alignment vertical="top"/>
      <protection locked="0"/>
    </xf>
    <xf numFmtId="43" fontId="5" fillId="0" borderId="0" xfId="2" applyNumberFormat="1" applyFont="1" applyBorder="1" applyAlignment="1" applyProtection="1">
      <protection locked="0"/>
    </xf>
    <xf numFmtId="43" fontId="5" fillId="0" borderId="0" xfId="2" applyFont="1" applyBorder="1" applyAlignment="1" applyProtection="1">
      <protection hidden="1"/>
    </xf>
    <xf numFmtId="0" fontId="3" fillId="0" borderId="7" xfId="1" applyFont="1" applyBorder="1" applyAlignment="1" applyProtection="1">
      <protection hidden="1"/>
    </xf>
    <xf numFmtId="0" fontId="3" fillId="0" borderId="11" xfId="1" applyFont="1" applyBorder="1" applyAlignment="1" applyProtection="1">
      <protection hidden="1"/>
    </xf>
    <xf numFmtId="0" fontId="3" fillId="0" borderId="12" xfId="1" applyFont="1" applyBorder="1" applyAlignment="1" applyProtection="1">
      <protection hidden="1"/>
    </xf>
    <xf numFmtId="0" fontId="3" fillId="0" borderId="47" xfId="1" applyFont="1" applyBorder="1" applyAlignment="1" applyProtection="1">
      <protection hidden="1"/>
    </xf>
    <xf numFmtId="0" fontId="3" fillId="0" borderId="4" xfId="1" applyFont="1" applyBorder="1" applyAlignment="1" applyProtection="1">
      <protection hidden="1"/>
    </xf>
    <xf numFmtId="0" fontId="3" fillId="0" borderId="48" xfId="1" applyFont="1" applyBorder="1" applyAlignment="1" applyProtection="1">
      <protection hidden="1"/>
    </xf>
    <xf numFmtId="0" fontId="5" fillId="0" borderId="0" xfId="1" applyFont="1" applyBorder="1" applyAlignment="1" applyProtection="1">
      <alignment vertical="top"/>
      <protection hidden="1"/>
    </xf>
    <xf numFmtId="0" fontId="38" fillId="0" borderId="0" xfId="0" applyFont="1" applyFill="1"/>
    <xf numFmtId="0" fontId="0" fillId="0" borderId="0" xfId="0" applyAlignment="1">
      <alignment wrapText="1"/>
    </xf>
    <xf numFmtId="187" fontId="36" fillId="2" borderId="10" xfId="2" applyNumberFormat="1" applyFont="1" applyFill="1" applyBorder="1" applyAlignment="1" applyProtection="1">
      <alignment horizontal="center" vertical="top"/>
      <protection hidden="1"/>
    </xf>
    <xf numFmtId="0" fontId="5" fillId="0" borderId="0" xfId="96" applyFont="1" applyBorder="1" applyAlignment="1" applyProtection="1">
      <alignment vertical="top"/>
      <protection hidden="1"/>
    </xf>
    <xf numFmtId="0" fontId="5" fillId="0" borderId="0" xfId="96" applyFont="1" applyBorder="1" applyAlignment="1" applyProtection="1">
      <alignment horizontal="right" vertical="top"/>
      <protection hidden="1"/>
    </xf>
    <xf numFmtId="0" fontId="5" fillId="0" borderId="0" xfId="95" applyFont="1" applyBorder="1" applyAlignment="1" applyProtection="1">
      <alignment vertical="top"/>
      <protection hidden="1"/>
    </xf>
    <xf numFmtId="0" fontId="5" fillId="0" borderId="2" xfId="1" applyFont="1" applyBorder="1" applyAlignment="1" applyProtection="1">
      <alignment horizontal="center"/>
      <protection locked="0"/>
    </xf>
    <xf numFmtId="0" fontId="3" fillId="11" borderId="13" xfId="1" applyFont="1" applyFill="1" applyBorder="1" applyAlignment="1" applyProtection="1">
      <alignment horizontal="center" vertical="center"/>
      <protection hidden="1"/>
    </xf>
    <xf numFmtId="0" fontId="3" fillId="0" borderId="0" xfId="0" applyFont="1" applyAlignment="1" applyProtection="1">
      <alignment horizontal="center" vertical="top"/>
      <protection locked="0"/>
    </xf>
    <xf numFmtId="0" fontId="3" fillId="14" borderId="13" xfId="1" applyFont="1" applyFill="1" applyBorder="1" applyAlignment="1" applyProtection="1">
      <alignment horizontal="center" vertical="center"/>
      <protection hidden="1"/>
    </xf>
    <xf numFmtId="0" fontId="36" fillId="0" borderId="0" xfId="1" applyFont="1"/>
    <xf numFmtId="0" fontId="36" fillId="0" borderId="1" xfId="1" applyNumberFormat="1" applyFont="1" applyBorder="1" applyAlignment="1" applyProtection="1"/>
    <xf numFmtId="187" fontId="36" fillId="0" borderId="1" xfId="2" applyNumberFormat="1" applyFont="1" applyBorder="1" applyAlignment="1" applyProtection="1"/>
    <xf numFmtId="0" fontId="36" fillId="0" borderId="2" xfId="1" applyNumberFormat="1" applyFont="1" applyBorder="1" applyAlignment="1" applyProtection="1"/>
    <xf numFmtId="187" fontId="36" fillId="0" borderId="1" xfId="2" applyNumberFormat="1" applyFont="1" applyBorder="1" applyAlignment="1" applyProtection="1">
      <alignment horizontal="center"/>
    </xf>
    <xf numFmtId="0" fontId="36" fillId="0" borderId="2" xfId="1" applyFont="1" applyBorder="1" applyAlignment="1" applyProtection="1"/>
    <xf numFmtId="0" fontId="36" fillId="0" borderId="2" xfId="1" applyFont="1" applyBorder="1" applyAlignment="1" applyProtection="1">
      <protection hidden="1"/>
    </xf>
    <xf numFmtId="49" fontId="36" fillId="0" borderId="2" xfId="1" applyNumberFormat="1" applyFont="1" applyBorder="1" applyAlignment="1" applyProtection="1">
      <protection hidden="1"/>
    </xf>
    <xf numFmtId="0" fontId="36" fillId="0" borderId="2" xfId="1" applyFont="1" applyBorder="1" applyAlignment="1" applyProtection="1">
      <alignment horizontal="center"/>
    </xf>
    <xf numFmtId="0" fontId="36" fillId="0" borderId="2" xfId="1" applyFont="1" applyBorder="1" applyAlignment="1" applyProtection="1">
      <alignment horizontal="left"/>
    </xf>
    <xf numFmtId="0" fontId="36" fillId="0" borderId="4" xfId="1" applyFont="1" applyBorder="1" applyProtection="1">
      <protection locked="0"/>
    </xf>
    <xf numFmtId="187" fontId="36" fillId="0" borderId="3" xfId="2" applyNumberFormat="1" applyFont="1" applyBorder="1" applyAlignment="1" applyProtection="1">
      <protection locked="0"/>
    </xf>
    <xf numFmtId="0" fontId="36" fillId="0" borderId="4" xfId="1" applyFont="1" applyBorder="1" applyAlignment="1" applyProtection="1">
      <alignment horizontal="right"/>
      <protection locked="0"/>
    </xf>
    <xf numFmtId="0" fontId="37" fillId="0" borderId="14" xfId="1" applyFont="1" applyFill="1" applyBorder="1" applyAlignment="1" applyProtection="1">
      <alignment horizontal="center" vertical="center"/>
      <protection hidden="1"/>
    </xf>
    <xf numFmtId="188" fontId="37" fillId="0" borderId="14" xfId="2" applyNumberFormat="1" applyFont="1" applyFill="1" applyBorder="1" applyAlignment="1" applyProtection="1">
      <alignment horizontal="center" vertical="top"/>
      <protection hidden="1"/>
    </xf>
    <xf numFmtId="188" fontId="37" fillId="0" borderId="14" xfId="1" applyNumberFormat="1" applyFont="1" applyFill="1" applyBorder="1" applyAlignment="1" applyProtection="1">
      <alignment horizontal="center" vertical="center"/>
      <protection hidden="1"/>
    </xf>
    <xf numFmtId="0" fontId="37" fillId="0" borderId="0" xfId="1" applyFont="1" applyBorder="1"/>
    <xf numFmtId="2" fontId="37" fillId="3" borderId="0" xfId="1" applyNumberFormat="1" applyFont="1" applyFill="1" applyBorder="1"/>
    <xf numFmtId="0" fontId="37" fillId="0" borderId="0" xfId="1" applyFont="1" applyBorder="1" applyAlignment="1">
      <alignment horizontal="center"/>
    </xf>
    <xf numFmtId="0" fontId="36" fillId="0" borderId="39" xfId="1" applyFont="1" applyFill="1" applyBorder="1" applyAlignment="1" applyProtection="1">
      <alignment horizontal="center" vertical="center"/>
      <protection hidden="1"/>
    </xf>
    <xf numFmtId="0" fontId="37" fillId="0" borderId="39" xfId="1" applyFont="1" applyFill="1" applyBorder="1" applyAlignment="1" applyProtection="1">
      <alignment horizontal="center" vertical="center"/>
      <protection hidden="1"/>
    </xf>
    <xf numFmtId="188" fontId="37" fillId="0" borderId="39" xfId="2" applyNumberFormat="1" applyFont="1" applyFill="1" applyBorder="1" applyAlignment="1" applyProtection="1">
      <alignment horizontal="center" vertical="top"/>
      <protection hidden="1"/>
    </xf>
    <xf numFmtId="188" fontId="37" fillId="0" borderId="39" xfId="1" applyNumberFormat="1" applyFont="1" applyFill="1" applyBorder="1" applyAlignment="1" applyProtection="1">
      <alignment horizontal="center" vertical="center"/>
      <protection hidden="1"/>
    </xf>
    <xf numFmtId="43" fontId="37" fillId="0" borderId="39" xfId="101" applyFont="1" applyFill="1" applyBorder="1" applyAlignment="1" applyProtection="1">
      <alignment horizontal="center" vertical="center"/>
      <protection hidden="1"/>
    </xf>
    <xf numFmtId="43" fontId="37" fillId="0" borderId="39" xfId="2" applyNumberFormat="1" applyFont="1" applyFill="1" applyBorder="1" applyAlignment="1" applyProtection="1">
      <alignment horizontal="center" vertical="top"/>
      <protection hidden="1"/>
    </xf>
    <xf numFmtId="41" fontId="37" fillId="0" borderId="15" xfId="4" applyNumberFormat="1" applyFont="1" applyBorder="1" applyAlignment="1" applyProtection="1">
      <alignment vertical="center"/>
      <protection locked="0"/>
    </xf>
    <xf numFmtId="189" fontId="37" fillId="0" borderId="15" xfId="3" applyFont="1" applyBorder="1" applyAlignment="1" applyProtection="1">
      <alignment horizontal="right" vertical="center"/>
      <protection locked="0"/>
    </xf>
    <xf numFmtId="189" fontId="37" fillId="0" borderId="15" xfId="3" applyFont="1" applyBorder="1" applyAlignment="1" applyProtection="1">
      <alignment horizontal="center" vertical="center"/>
      <protection locked="0"/>
    </xf>
    <xf numFmtId="188" fontId="37" fillId="0" borderId="39" xfId="2" applyNumberFormat="1" applyFont="1" applyFill="1" applyBorder="1" applyAlignment="1" applyProtection="1">
      <alignment horizontal="center" vertical="center"/>
      <protection hidden="1"/>
    </xf>
    <xf numFmtId="43" fontId="37" fillId="0" borderId="15" xfId="3" applyNumberFormat="1" applyFont="1" applyBorder="1" applyAlignment="1" applyProtection="1">
      <alignment horizontal="right" vertical="center"/>
      <protection locked="0"/>
    </xf>
    <xf numFmtId="43" fontId="37" fillId="0" borderId="39" xfId="2" applyNumberFormat="1" applyFont="1" applyFill="1" applyBorder="1" applyAlignment="1" applyProtection="1">
      <alignment horizontal="center" vertical="center"/>
      <protection hidden="1"/>
    </xf>
    <xf numFmtId="188" fontId="37" fillId="0" borderId="15" xfId="3" applyNumberFormat="1" applyFont="1" applyBorder="1" applyAlignment="1" applyProtection="1">
      <alignment horizontal="right" vertical="center"/>
      <protection locked="0"/>
    </xf>
    <xf numFmtId="0" fontId="37" fillId="0" borderId="0" xfId="1" applyFont="1" applyBorder="1" applyAlignment="1">
      <alignment horizontal="center" vertical="center"/>
    </xf>
    <xf numFmtId="0" fontId="37" fillId="0" borderId="0" xfId="1" applyFont="1" applyBorder="1" applyAlignment="1">
      <alignment vertical="center"/>
    </xf>
    <xf numFmtId="2" fontId="37" fillId="3" borderId="0" xfId="1" applyNumberFormat="1" applyFont="1" applyFill="1" applyBorder="1" applyAlignment="1">
      <alignment vertical="center"/>
    </xf>
    <xf numFmtId="0" fontId="37" fillId="5" borderId="0" xfId="1" applyFont="1" applyFill="1" applyBorder="1" applyAlignment="1">
      <alignment horizontal="center"/>
    </xf>
    <xf numFmtId="190" fontId="37" fillId="0" borderId="0" xfId="1" applyNumberFormat="1" applyFont="1" applyBorder="1"/>
    <xf numFmtId="189" fontId="37" fillId="5" borderId="0" xfId="3" applyFont="1" applyFill="1" applyBorder="1"/>
    <xf numFmtId="189" fontId="37" fillId="0" borderId="0" xfId="3" applyFont="1" applyBorder="1"/>
    <xf numFmtId="189" fontId="37" fillId="0" borderId="0" xfId="3" applyFont="1" applyBorder="1" applyAlignment="1"/>
    <xf numFmtId="189" fontId="37" fillId="4" borderId="0" xfId="3" applyFont="1" applyFill="1" applyBorder="1" applyAlignment="1"/>
    <xf numFmtId="0" fontId="37" fillId="4" borderId="0" xfId="1" applyFont="1" applyFill="1" applyBorder="1"/>
    <xf numFmtId="190" fontId="37" fillId="0" borderId="0" xfId="1" applyNumberFormat="1" applyFont="1" applyBorder="1" applyAlignment="1">
      <alignment vertical="center"/>
    </xf>
    <xf numFmtId="189" fontId="37" fillId="5" borderId="0" xfId="3" applyFont="1" applyFill="1" applyBorder="1" applyAlignment="1">
      <alignment vertical="center"/>
    </xf>
    <xf numFmtId="189" fontId="37" fillId="0" borderId="0" xfId="3" applyFont="1" applyBorder="1" applyAlignment="1">
      <alignment vertical="center"/>
    </xf>
    <xf numFmtId="189" fontId="37" fillId="4" borderId="0" xfId="3" applyFont="1" applyFill="1" applyBorder="1" applyAlignment="1">
      <alignment vertical="center"/>
    </xf>
    <xf numFmtId="0" fontId="37" fillId="4" borderId="0" xfId="1" applyFont="1" applyFill="1" applyBorder="1" applyAlignment="1">
      <alignment vertical="center"/>
    </xf>
    <xf numFmtId="2" fontId="37" fillId="0" borderId="0" xfId="1" applyNumberFormat="1" applyFont="1" applyBorder="1"/>
    <xf numFmtId="2" fontId="37" fillId="5" borderId="0" xfId="1" applyNumberFormat="1" applyFont="1" applyFill="1" applyBorder="1"/>
    <xf numFmtId="43" fontId="37" fillId="4" borderId="0" xfId="1" applyNumberFormat="1" applyFont="1" applyFill="1" applyBorder="1"/>
    <xf numFmtId="189" fontId="37" fillId="4" borderId="0" xfId="1" applyNumberFormat="1" applyFont="1" applyFill="1" applyBorder="1"/>
    <xf numFmtId="189" fontId="37" fillId="0" borderId="0" xfId="1" applyNumberFormat="1" applyFont="1" applyBorder="1"/>
    <xf numFmtId="41" fontId="37" fillId="0" borderId="51" xfId="4" applyNumberFormat="1" applyFont="1" applyBorder="1" applyAlignment="1" applyProtection="1">
      <alignment vertical="center"/>
      <protection locked="0"/>
    </xf>
    <xf numFmtId="189" fontId="37" fillId="0" borderId="51" xfId="3" applyFont="1" applyBorder="1" applyAlignment="1" applyProtection="1">
      <alignment horizontal="right" vertical="center"/>
      <protection locked="0"/>
    </xf>
    <xf numFmtId="189" fontId="37" fillId="0" borderId="51" xfId="3" applyFont="1" applyBorder="1" applyAlignment="1" applyProtection="1">
      <alignment horizontal="center" vertical="center"/>
      <protection locked="0"/>
    </xf>
    <xf numFmtId="188" fontId="37" fillId="0" borderId="10" xfId="2" applyNumberFormat="1" applyFont="1" applyFill="1" applyBorder="1" applyAlignment="1" applyProtection="1">
      <alignment horizontal="center" vertical="center"/>
      <protection hidden="1"/>
    </xf>
    <xf numFmtId="43" fontId="37" fillId="0" borderId="51" xfId="101" applyFont="1" applyBorder="1" applyAlignment="1" applyProtection="1">
      <alignment horizontal="right" vertical="center"/>
      <protection locked="0"/>
    </xf>
    <xf numFmtId="43" fontId="37" fillId="0" borderId="10" xfId="2" applyNumberFormat="1" applyFont="1" applyFill="1" applyBorder="1" applyAlignment="1" applyProtection="1">
      <alignment horizontal="center" vertical="center"/>
      <protection hidden="1"/>
    </xf>
    <xf numFmtId="188" fontId="37" fillId="0" borderId="51" xfId="3" applyNumberFormat="1" applyFont="1" applyBorder="1" applyAlignment="1" applyProtection="1">
      <alignment horizontal="right" vertical="center"/>
      <protection locked="0"/>
    </xf>
    <xf numFmtId="2" fontId="37" fillId="0" borderId="0" xfId="1" applyNumberFormat="1" applyFont="1" applyBorder="1" applyAlignment="1">
      <alignment vertical="center"/>
    </xf>
    <xf numFmtId="43" fontId="37" fillId="4" borderId="0" xfId="1" applyNumberFormat="1" applyFont="1" applyFill="1" applyBorder="1" applyAlignment="1">
      <alignment vertical="center"/>
    </xf>
    <xf numFmtId="41" fontId="37" fillId="16" borderId="55" xfId="1" applyNumberFormat="1" applyFont="1" applyFill="1" applyBorder="1" applyProtection="1">
      <protection locked="0"/>
    </xf>
    <xf numFmtId="189" fontId="37" fillId="16" borderId="55" xfId="3" applyFont="1" applyFill="1" applyBorder="1" applyAlignment="1" applyProtection="1">
      <alignment horizontal="right"/>
      <protection locked="0"/>
    </xf>
    <xf numFmtId="189" fontId="37" fillId="16" borderId="55" xfId="3" applyFont="1" applyFill="1" applyBorder="1" applyAlignment="1" applyProtection="1">
      <alignment horizontal="center"/>
      <protection locked="0"/>
    </xf>
    <xf numFmtId="188" fontId="37" fillId="16" borderId="55" xfId="3" applyNumberFormat="1" applyFont="1" applyFill="1" applyBorder="1" applyAlignment="1" applyProtection="1">
      <alignment horizontal="right"/>
      <protection locked="0"/>
    </xf>
    <xf numFmtId="43" fontId="36" fillId="16" borderId="55" xfId="3" applyNumberFormat="1" applyFont="1" applyFill="1" applyBorder="1" applyAlignment="1" applyProtection="1">
      <alignment horizontal="right"/>
      <protection locked="0"/>
    </xf>
    <xf numFmtId="189" fontId="40" fillId="5" borderId="0" xfId="3" applyFont="1" applyFill="1" applyBorder="1"/>
    <xf numFmtId="0" fontId="37" fillId="0" borderId="16" xfId="1" applyFont="1" applyBorder="1" applyAlignment="1">
      <alignment horizontal="right"/>
    </xf>
    <xf numFmtId="41" fontId="37" fillId="0" borderId="0" xfId="4" applyNumberFormat="1" applyFont="1" applyBorder="1" applyProtection="1">
      <protection locked="0"/>
    </xf>
    <xf numFmtId="41" fontId="37" fillId="0" borderId="0" xfId="4" applyNumberFormat="1" applyFont="1" applyBorder="1" applyAlignment="1" applyProtection="1">
      <alignment horizontal="center"/>
      <protection locked="0"/>
    </xf>
    <xf numFmtId="189" fontId="37" fillId="0" borderId="0" xfId="3" applyFont="1" applyBorder="1" applyAlignment="1" applyProtection="1">
      <alignment horizontal="right"/>
      <protection locked="0"/>
    </xf>
    <xf numFmtId="189" fontId="37" fillId="0" borderId="0" xfId="3" applyFont="1" applyBorder="1" applyAlignment="1" applyProtection="1">
      <alignment horizontal="center"/>
      <protection locked="0"/>
    </xf>
    <xf numFmtId="189" fontId="37" fillId="0" borderId="0" xfId="3" applyNumberFormat="1" applyFont="1" applyBorder="1" applyAlignment="1" applyProtection="1">
      <alignment horizontal="right"/>
      <protection locked="0"/>
    </xf>
    <xf numFmtId="189" fontId="37" fillId="0" borderId="0" xfId="3" applyFont="1" applyFill="1" applyBorder="1" applyAlignment="1" applyProtection="1">
      <alignment horizontal="right"/>
      <protection locked="0"/>
    </xf>
    <xf numFmtId="41" fontId="36" fillId="0" borderId="0" xfId="4" applyNumberFormat="1" applyFont="1" applyBorder="1" applyProtection="1">
      <protection locked="0"/>
    </xf>
    <xf numFmtId="189" fontId="36" fillId="0" borderId="0" xfId="3" applyFont="1" applyBorder="1" applyAlignment="1" applyProtection="1">
      <alignment horizontal="right"/>
      <protection locked="0"/>
    </xf>
    <xf numFmtId="189" fontId="36" fillId="0" borderId="0" xfId="3" applyFont="1" applyBorder="1" applyAlignment="1" applyProtection="1">
      <alignment horizontal="center"/>
      <protection locked="0"/>
    </xf>
    <xf numFmtId="189" fontId="36" fillId="0" borderId="0" xfId="3" applyNumberFormat="1" applyFont="1" applyBorder="1" applyAlignment="1" applyProtection="1">
      <alignment horizontal="right"/>
      <protection locked="0"/>
    </xf>
    <xf numFmtId="189" fontId="36" fillId="0" borderId="0" xfId="3" applyFont="1" applyFill="1" applyBorder="1" applyAlignment="1" applyProtection="1">
      <alignment horizontal="right"/>
      <protection locked="0"/>
    </xf>
    <xf numFmtId="0" fontId="36" fillId="0" borderId="0" xfId="1" applyFont="1" applyBorder="1"/>
    <xf numFmtId="41" fontId="36" fillId="0" borderId="0" xfId="4" applyNumberFormat="1" applyFont="1" applyBorder="1" applyAlignment="1" applyProtection="1">
      <alignment horizontal="center"/>
      <protection locked="0"/>
    </xf>
    <xf numFmtId="0" fontId="37" fillId="0" borderId="0" xfId="102" applyFont="1" applyBorder="1" applyAlignment="1" applyProtection="1">
      <alignment horizontal="right" vertical="top"/>
      <protection hidden="1"/>
    </xf>
    <xf numFmtId="0" fontId="37" fillId="0" borderId="0" xfId="102" applyFont="1" applyBorder="1" applyAlignment="1" applyProtection="1">
      <alignment horizontal="left" vertical="top"/>
      <protection hidden="1"/>
    </xf>
    <xf numFmtId="0" fontId="37" fillId="0" borderId="0" xfId="102" applyFont="1" applyBorder="1" applyAlignment="1" applyProtection="1">
      <alignment horizontal="center" vertical="top"/>
      <protection hidden="1"/>
    </xf>
    <xf numFmtId="0" fontId="37" fillId="0" borderId="0" xfId="102" applyFont="1" applyBorder="1"/>
    <xf numFmtId="0" fontId="37" fillId="0" borderId="0" xfId="69" applyFont="1"/>
    <xf numFmtId="0" fontId="37" fillId="0" borderId="0" xfId="102" applyFont="1" applyBorder="1" applyAlignment="1" applyProtection="1">
      <alignment vertical="top"/>
      <protection hidden="1"/>
    </xf>
    <xf numFmtId="0" fontId="3" fillId="0" borderId="0" xfId="1" applyFont="1" applyAlignment="1">
      <alignment horizontal="right"/>
    </xf>
    <xf numFmtId="0" fontId="33" fillId="0" borderId="0" xfId="1" applyFont="1" applyBorder="1" applyAlignment="1" applyProtection="1">
      <alignment horizontal="center"/>
      <protection hidden="1"/>
    </xf>
    <xf numFmtId="0" fontId="3" fillId="0" borderId="2" xfId="1" applyFont="1" applyBorder="1" applyAlignment="1" applyProtection="1">
      <alignment horizontal="left"/>
      <protection hidden="1"/>
    </xf>
    <xf numFmtId="0" fontId="9" fillId="0" borderId="2" xfId="1" applyFont="1" applyBorder="1" applyAlignment="1" applyProtection="1">
      <alignment horizontal="left"/>
      <protection locked="0"/>
    </xf>
    <xf numFmtId="0" fontId="5" fillId="0" borderId="2" xfId="1" applyFont="1" applyBorder="1" applyAlignment="1" applyProtection="1">
      <alignment horizontal="center"/>
      <protection locked="0"/>
    </xf>
    <xf numFmtId="0" fontId="3" fillId="0" borderId="2" xfId="1" applyFont="1" applyBorder="1" applyAlignment="1" applyProtection="1">
      <alignment horizontal="center"/>
      <protection hidden="1"/>
    </xf>
    <xf numFmtId="0" fontId="9" fillId="0" borderId="2" xfId="1" applyFont="1" applyBorder="1" applyAlignment="1" applyProtection="1">
      <alignment horizontal="center"/>
      <protection hidden="1"/>
    </xf>
    <xf numFmtId="0" fontId="5" fillId="0" borderId="2" xfId="1" applyFont="1" applyBorder="1" applyAlignment="1" applyProtection="1">
      <alignment horizontal="center"/>
      <protection hidden="1"/>
    </xf>
    <xf numFmtId="0" fontId="5" fillId="0" borderId="3" xfId="1" applyFont="1" applyBorder="1" applyAlignment="1" applyProtection="1">
      <alignment horizontal="center"/>
      <protection hidden="1"/>
    </xf>
    <xf numFmtId="0" fontId="3" fillId="11" borderId="13" xfId="1" applyFont="1" applyFill="1" applyBorder="1" applyAlignment="1" applyProtection="1">
      <alignment horizontal="center" vertical="center"/>
      <protection hidden="1"/>
    </xf>
    <xf numFmtId="0" fontId="3" fillId="11" borderId="33" xfId="1" applyFont="1" applyFill="1" applyBorder="1" applyAlignment="1" applyProtection="1">
      <alignment horizontal="center" vertical="center" wrapText="1"/>
      <protection hidden="1"/>
    </xf>
    <xf numFmtId="0" fontId="3" fillId="11" borderId="34" xfId="1" applyFont="1" applyFill="1" applyBorder="1" applyAlignment="1" applyProtection="1">
      <alignment horizontal="center" vertical="center" wrapText="1"/>
      <protection hidden="1"/>
    </xf>
    <xf numFmtId="0" fontId="3" fillId="11" borderId="35" xfId="1" applyFont="1" applyFill="1" applyBorder="1" applyAlignment="1" applyProtection="1">
      <alignment horizontal="center" vertical="center" wrapText="1"/>
      <protection hidden="1"/>
    </xf>
    <xf numFmtId="0" fontId="5" fillId="0" borderId="36"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5" fillId="0" borderId="38" xfId="1" applyFont="1" applyBorder="1" applyAlignment="1" applyProtection="1">
      <alignment horizontal="left" vertical="center" wrapText="1"/>
      <protection locked="0"/>
    </xf>
    <xf numFmtId="43" fontId="5" fillId="0" borderId="36" xfId="2" applyFont="1" applyBorder="1" applyAlignment="1" applyProtection="1">
      <alignment horizontal="center"/>
      <protection locked="0"/>
    </xf>
    <xf numFmtId="43" fontId="5" fillId="0" borderId="37" xfId="2" applyFont="1" applyBorder="1" applyAlignment="1" applyProtection="1">
      <alignment horizontal="center"/>
      <protection locked="0"/>
    </xf>
    <xf numFmtId="43" fontId="5" fillId="0" borderId="38" xfId="2" applyFont="1" applyBorder="1" applyAlignment="1" applyProtection="1">
      <alignment horizontal="center"/>
      <protection locked="0"/>
    </xf>
    <xf numFmtId="203" fontId="5" fillId="0" borderId="36" xfId="1" applyNumberFormat="1" applyFont="1" applyBorder="1" applyAlignment="1" applyProtection="1">
      <alignment horizontal="center"/>
      <protection hidden="1"/>
    </xf>
    <xf numFmtId="203" fontId="5" fillId="0" borderId="37" xfId="1" applyNumberFormat="1" applyFont="1" applyBorder="1" applyAlignment="1" applyProtection="1">
      <alignment horizontal="center"/>
      <protection hidden="1"/>
    </xf>
    <xf numFmtId="203" fontId="5" fillId="0" borderId="38" xfId="1" applyNumberFormat="1" applyFont="1" applyBorder="1" applyAlignment="1" applyProtection="1">
      <alignment horizontal="center"/>
      <protection hidden="1"/>
    </xf>
    <xf numFmtId="41" fontId="5" fillId="0" borderId="18" xfId="1" applyNumberFormat="1" applyFont="1" applyBorder="1" applyAlignment="1" applyProtection="1">
      <alignment horizontal="left" indent="1"/>
      <protection locked="0"/>
    </xf>
    <xf numFmtId="0" fontId="5" fillId="0" borderId="2" xfId="1" applyFont="1" applyBorder="1" applyAlignment="1" applyProtection="1">
      <alignment horizontal="left" indent="1"/>
      <protection locked="0"/>
    </xf>
    <xf numFmtId="0" fontId="5" fillId="0" borderId="19" xfId="1" applyFont="1" applyBorder="1" applyAlignment="1" applyProtection="1">
      <alignment horizontal="left" indent="1"/>
      <protection locked="0"/>
    </xf>
    <xf numFmtId="43" fontId="5" fillId="0" borderId="18" xfId="2" applyFont="1" applyBorder="1" applyAlignment="1" applyProtection="1">
      <alignment horizontal="center"/>
      <protection locked="0"/>
    </xf>
    <xf numFmtId="43" fontId="5" fillId="0" borderId="2" xfId="2" applyFont="1" applyBorder="1" applyAlignment="1" applyProtection="1">
      <alignment horizontal="center"/>
      <protection locked="0"/>
    </xf>
    <xf numFmtId="43" fontId="5" fillId="0" borderId="19" xfId="2" applyFont="1" applyBorder="1" applyAlignment="1" applyProtection="1">
      <alignment horizontal="center"/>
      <protection locked="0"/>
    </xf>
    <xf numFmtId="203" fontId="5" fillId="0" borderId="18" xfId="1" applyNumberFormat="1" applyFont="1" applyBorder="1" applyAlignment="1" applyProtection="1">
      <alignment horizontal="center"/>
      <protection hidden="1"/>
    </xf>
    <xf numFmtId="203" fontId="5" fillId="0" borderId="2" xfId="1" applyNumberFormat="1" applyFont="1" applyBorder="1" applyAlignment="1" applyProtection="1">
      <alignment horizontal="center"/>
      <protection hidden="1"/>
    </xf>
    <xf numFmtId="203" fontId="5" fillId="0" borderId="19" xfId="1" applyNumberFormat="1" applyFont="1" applyBorder="1" applyAlignment="1" applyProtection="1">
      <alignment horizontal="center"/>
      <protection hidden="1"/>
    </xf>
    <xf numFmtId="0" fontId="5" fillId="0" borderId="18" xfId="1" applyFont="1" applyFill="1" applyBorder="1" applyAlignment="1" applyProtection="1">
      <alignment horizontal="center"/>
      <protection hidden="1"/>
    </xf>
    <xf numFmtId="0" fontId="5" fillId="0" borderId="2" xfId="1" applyFont="1" applyFill="1" applyBorder="1" applyAlignment="1" applyProtection="1">
      <alignment horizontal="center"/>
      <protection hidden="1"/>
    </xf>
    <xf numFmtId="0" fontId="5" fillId="0" borderId="19" xfId="1" applyFont="1" applyFill="1" applyBorder="1" applyAlignment="1" applyProtection="1">
      <alignment horizontal="center"/>
      <protection hidden="1"/>
    </xf>
    <xf numFmtId="41" fontId="5" fillId="0" borderId="18" xfId="1" applyNumberFormat="1" applyFont="1" applyBorder="1" applyAlignment="1" applyProtection="1">
      <alignment horizontal="center"/>
      <protection hidden="1"/>
    </xf>
    <xf numFmtId="41" fontId="5" fillId="0" borderId="2" xfId="1" applyNumberFormat="1" applyFont="1" applyBorder="1" applyAlignment="1" applyProtection="1">
      <alignment horizontal="center"/>
      <protection hidden="1"/>
    </xf>
    <xf numFmtId="41" fontId="5" fillId="0" borderId="19" xfId="1" applyNumberFormat="1" applyFont="1" applyBorder="1" applyAlignment="1" applyProtection="1">
      <alignment horizontal="center"/>
      <protection hidden="1"/>
    </xf>
    <xf numFmtId="0" fontId="5" fillId="0" borderId="41" xfId="1" applyFont="1" applyFill="1" applyBorder="1" applyAlignment="1" applyProtection="1">
      <alignment horizontal="center"/>
      <protection hidden="1"/>
    </xf>
    <xf numFmtId="0" fontId="5" fillId="0" borderId="3" xfId="1" applyFont="1" applyFill="1" applyBorder="1" applyAlignment="1" applyProtection="1">
      <alignment horizontal="center"/>
      <protection hidden="1"/>
    </xf>
    <xf numFmtId="0" fontId="5" fillId="0" borderId="42" xfId="1" applyFont="1" applyFill="1" applyBorder="1" applyAlignment="1" applyProtection="1">
      <alignment horizontal="center"/>
      <protection hidden="1"/>
    </xf>
    <xf numFmtId="41" fontId="5" fillId="0" borderId="41" xfId="1" applyNumberFormat="1" applyFont="1" applyBorder="1" applyAlignment="1" applyProtection="1">
      <alignment horizontal="center"/>
      <protection hidden="1"/>
    </xf>
    <xf numFmtId="41" fontId="5" fillId="0" borderId="3" xfId="1" applyNumberFormat="1" applyFont="1" applyBorder="1" applyAlignment="1" applyProtection="1">
      <alignment horizontal="center"/>
      <protection hidden="1"/>
    </xf>
    <xf numFmtId="41" fontId="5" fillId="0" borderId="42" xfId="1" applyNumberFormat="1" applyFont="1" applyBorder="1" applyAlignment="1" applyProtection="1">
      <alignment horizontal="center"/>
      <protection hidden="1"/>
    </xf>
    <xf numFmtId="203" fontId="5" fillId="0" borderId="41" xfId="1" applyNumberFormat="1" applyFont="1" applyBorder="1" applyAlignment="1" applyProtection="1">
      <alignment horizontal="center"/>
      <protection hidden="1"/>
    </xf>
    <xf numFmtId="203" fontId="5" fillId="0" borderId="3" xfId="1" applyNumberFormat="1" applyFont="1" applyBorder="1" applyAlignment="1" applyProtection="1">
      <alignment horizontal="center"/>
      <protection hidden="1"/>
    </xf>
    <xf numFmtId="203" fontId="5" fillId="0" borderId="42" xfId="1" applyNumberFormat="1" applyFont="1" applyBorder="1" applyAlignment="1" applyProtection="1">
      <alignment horizontal="center"/>
      <protection hidden="1"/>
    </xf>
    <xf numFmtId="0" fontId="3" fillId="0" borderId="43" xfId="96" applyFont="1" applyBorder="1" applyAlignment="1" applyProtection="1">
      <alignment horizontal="center" vertical="top"/>
      <protection hidden="1"/>
    </xf>
    <xf numFmtId="0" fontId="3" fillId="0" borderId="5" xfId="1" applyFont="1" applyBorder="1" applyAlignment="1" applyProtection="1">
      <alignment horizontal="center" vertical="center"/>
      <protection hidden="1"/>
    </xf>
    <xf numFmtId="0" fontId="3" fillId="0" borderId="10" xfId="1" applyFont="1" applyBorder="1" applyAlignment="1" applyProtection="1">
      <alignment horizontal="center" vertical="center"/>
      <protection hidden="1"/>
    </xf>
    <xf numFmtId="0" fontId="3" fillId="0" borderId="13" xfId="1" applyFont="1" applyBorder="1" applyAlignment="1" applyProtection="1">
      <alignment horizontal="center" vertical="center"/>
      <protection hidden="1"/>
    </xf>
    <xf numFmtId="0" fontId="3" fillId="0" borderId="43" xfId="1" applyFont="1" applyBorder="1" applyAlignment="1" applyProtection="1">
      <alignment horizontal="center"/>
      <protection hidden="1"/>
    </xf>
    <xf numFmtId="0" fontId="3" fillId="0" borderId="7" xfId="1" applyFont="1" applyBorder="1" applyAlignment="1" applyProtection="1">
      <alignment horizontal="center"/>
      <protection hidden="1"/>
    </xf>
    <xf numFmtId="43" fontId="3" fillId="12" borderId="26" xfId="1" applyNumberFormat="1" applyFont="1" applyFill="1" applyBorder="1" applyAlignment="1" applyProtection="1">
      <alignment horizontal="center"/>
      <protection hidden="1"/>
    </xf>
    <xf numFmtId="43" fontId="3" fillId="12" borderId="30" xfId="1" applyNumberFormat="1" applyFont="1" applyFill="1" applyBorder="1" applyAlignment="1" applyProtection="1">
      <alignment horizontal="center"/>
      <protection hidden="1"/>
    </xf>
    <xf numFmtId="43" fontId="3" fillId="12" borderId="27" xfId="1" applyNumberFormat="1" applyFont="1" applyFill="1" applyBorder="1" applyAlignment="1" applyProtection="1">
      <alignment horizontal="center"/>
      <protection hidden="1"/>
    </xf>
    <xf numFmtId="41" fontId="3" fillId="0" borderId="8" xfId="1" applyNumberFormat="1" applyFont="1" applyFill="1" applyBorder="1" applyAlignment="1" applyProtection="1">
      <alignment horizontal="center"/>
      <protection hidden="1"/>
    </xf>
    <xf numFmtId="41" fontId="3" fillId="0" borderId="44" xfId="1" applyNumberFormat="1" applyFont="1" applyFill="1" applyBorder="1" applyAlignment="1" applyProtection="1">
      <alignment horizontal="center"/>
      <protection hidden="1"/>
    </xf>
    <xf numFmtId="41" fontId="3" fillId="0" borderId="9" xfId="1" applyNumberFormat="1" applyFont="1" applyFill="1" applyBorder="1" applyAlignment="1" applyProtection="1">
      <alignment horizontal="center"/>
      <protection hidden="1"/>
    </xf>
    <xf numFmtId="0" fontId="3" fillId="0" borderId="0" xfId="1" applyFont="1" applyBorder="1" applyAlignment="1" applyProtection="1">
      <alignment horizontal="center"/>
      <protection hidden="1"/>
    </xf>
    <xf numFmtId="43" fontId="3" fillId="13" borderId="45" xfId="1" applyNumberFormat="1" applyFont="1" applyFill="1" applyBorder="1" applyAlignment="1" applyProtection="1">
      <alignment horizontal="center"/>
      <protection hidden="1"/>
    </xf>
    <xf numFmtId="0" fontId="3" fillId="13" borderId="31" xfId="1" applyFont="1" applyFill="1" applyBorder="1" applyAlignment="1" applyProtection="1">
      <alignment horizontal="center"/>
      <protection hidden="1"/>
    </xf>
    <xf numFmtId="0" fontId="3" fillId="13" borderId="46" xfId="1" applyFont="1" applyFill="1" applyBorder="1" applyAlignment="1" applyProtection="1">
      <alignment horizontal="center"/>
      <protection hidden="1"/>
    </xf>
    <xf numFmtId="43" fontId="5" fillId="0" borderId="45" xfId="2" applyFont="1" applyBorder="1" applyAlignment="1" applyProtection="1">
      <alignment horizontal="center"/>
      <protection hidden="1"/>
    </xf>
    <xf numFmtId="43" fontId="5" fillId="0" borderId="31" xfId="2" applyFont="1" applyBorder="1" applyAlignment="1" applyProtection="1">
      <alignment horizontal="center"/>
      <protection hidden="1"/>
    </xf>
    <xf numFmtId="43" fontId="5" fillId="0" borderId="46" xfId="2" applyFont="1" applyBorder="1" applyAlignment="1" applyProtection="1">
      <alignment horizontal="center"/>
      <protection hidden="1"/>
    </xf>
    <xf numFmtId="0" fontId="3" fillId="0" borderId="0" xfId="1" applyFont="1" applyBorder="1" applyAlignment="1" applyProtection="1">
      <alignment horizontal="left"/>
      <protection hidden="1"/>
    </xf>
    <xf numFmtId="0" fontId="3" fillId="0" borderId="4" xfId="1" applyFont="1" applyBorder="1" applyAlignment="1" applyProtection="1">
      <alignment horizontal="center"/>
      <protection hidden="1"/>
    </xf>
    <xf numFmtId="0" fontId="3" fillId="0" borderId="0" xfId="70" applyFont="1" applyAlignment="1">
      <alignment horizontal="center"/>
    </xf>
    <xf numFmtId="0" fontId="3" fillId="0" borderId="0" xfId="0" applyFont="1" applyAlignment="1" applyProtection="1">
      <alignment horizontal="center" vertical="top"/>
      <protection hidden="1"/>
    </xf>
    <xf numFmtId="0" fontId="3" fillId="0" borderId="0" xfId="0" applyFont="1" applyAlignment="1" applyProtection="1">
      <alignment horizontal="center" vertical="top"/>
      <protection locked="0"/>
    </xf>
    <xf numFmtId="0" fontId="37" fillId="0" borderId="0" xfId="102" applyFont="1" applyBorder="1" applyAlignment="1" applyProtection="1">
      <alignment horizontal="left" vertical="top"/>
      <protection hidden="1"/>
    </xf>
    <xf numFmtId="0" fontId="5" fillId="0" borderId="0" xfId="95" applyFont="1" applyBorder="1" applyAlignment="1" applyProtection="1">
      <alignment horizontal="center" vertical="top"/>
      <protection hidden="1"/>
    </xf>
    <xf numFmtId="0" fontId="5" fillId="0" borderId="0" xfId="1" applyFont="1" applyBorder="1" applyAlignment="1" applyProtection="1">
      <alignment horizontal="center"/>
      <protection hidden="1"/>
    </xf>
    <xf numFmtId="0" fontId="5" fillId="0" borderId="0" xfId="96" applyFont="1" applyBorder="1" applyAlignment="1" applyProtection="1">
      <alignment horizontal="center" vertical="top"/>
      <protection hidden="1"/>
    </xf>
    <xf numFmtId="0" fontId="3" fillId="0" borderId="0" xfId="1" applyFont="1" applyAlignment="1">
      <alignment horizontal="center"/>
    </xf>
    <xf numFmtId="0" fontId="3" fillId="0" borderId="1" xfId="1" applyFont="1" applyBorder="1" applyAlignment="1" applyProtection="1">
      <alignment horizontal="left"/>
      <protection hidden="1"/>
    </xf>
    <xf numFmtId="17" fontId="5" fillId="0" borderId="2" xfId="1" applyNumberFormat="1" applyFont="1" applyBorder="1" applyAlignment="1" applyProtection="1">
      <alignment horizontal="left"/>
      <protection locked="0"/>
    </xf>
    <xf numFmtId="0" fontId="5" fillId="0" borderId="2" xfId="1" applyFont="1" applyBorder="1" applyAlignment="1" applyProtection="1">
      <alignment horizontal="left"/>
      <protection locked="0"/>
    </xf>
    <xf numFmtId="0" fontId="3" fillId="14" borderId="13" xfId="1" applyFont="1" applyFill="1" applyBorder="1" applyAlignment="1" applyProtection="1">
      <alignment horizontal="center" vertical="center"/>
      <protection hidden="1"/>
    </xf>
    <xf numFmtId="0" fontId="3" fillId="14" borderId="13" xfId="1" applyFont="1" applyFill="1" applyBorder="1" applyAlignment="1" applyProtection="1">
      <alignment horizontal="center" vertical="center" wrapText="1"/>
      <protection hidden="1"/>
    </xf>
    <xf numFmtId="0" fontId="3" fillId="15" borderId="33" xfId="1" applyFont="1" applyFill="1" applyBorder="1" applyAlignment="1" applyProtection="1">
      <alignment horizontal="center"/>
      <protection locked="0"/>
    </xf>
    <xf numFmtId="0" fontId="3" fillId="15" borderId="34" xfId="1" applyFont="1" applyFill="1" applyBorder="1" applyAlignment="1" applyProtection="1">
      <alignment horizontal="center"/>
      <protection locked="0"/>
    </xf>
    <xf numFmtId="0" fontId="3" fillId="15" borderId="35" xfId="1" applyFont="1" applyFill="1" applyBorder="1" applyAlignment="1" applyProtection="1">
      <alignment horizontal="center"/>
      <protection locked="0"/>
    </xf>
    <xf numFmtId="189" fontId="3" fillId="15" borderId="33" xfId="3" applyFont="1" applyFill="1" applyBorder="1" applyAlignment="1" applyProtection="1">
      <alignment horizontal="center"/>
      <protection locked="0"/>
    </xf>
    <xf numFmtId="189" fontId="3" fillId="15" borderId="34" xfId="3" applyFont="1" applyFill="1" applyBorder="1" applyAlignment="1" applyProtection="1">
      <alignment horizontal="center"/>
      <protection locked="0"/>
    </xf>
    <xf numFmtId="189" fontId="3" fillId="15" borderId="35" xfId="3" applyFont="1" applyFill="1" applyBorder="1" applyAlignment="1" applyProtection="1">
      <alignment horizontal="center"/>
      <protection locked="0"/>
    </xf>
    <xf numFmtId="204" fontId="3" fillId="15" borderId="33" xfId="1" applyNumberFormat="1" applyFont="1" applyFill="1" applyBorder="1" applyAlignment="1" applyProtection="1">
      <alignment horizontal="center"/>
      <protection hidden="1"/>
    </xf>
    <xf numFmtId="204" fontId="3" fillId="15" borderId="34" xfId="1" applyNumberFormat="1" applyFont="1" applyFill="1" applyBorder="1" applyAlignment="1" applyProtection="1">
      <alignment horizontal="center"/>
      <protection hidden="1"/>
    </xf>
    <xf numFmtId="204" fontId="3" fillId="15" borderId="35" xfId="1" applyNumberFormat="1" applyFont="1" applyFill="1" applyBorder="1" applyAlignment="1" applyProtection="1">
      <alignment horizontal="center"/>
      <protection hidden="1"/>
    </xf>
    <xf numFmtId="43" fontId="3" fillId="15" borderId="33" xfId="2" applyNumberFormat="1" applyFont="1" applyFill="1" applyBorder="1" applyAlignment="1" applyProtection="1">
      <alignment horizontal="center"/>
      <protection hidden="1"/>
    </xf>
    <xf numFmtId="43" fontId="3" fillId="15" borderId="34" xfId="2" applyNumberFormat="1" applyFont="1" applyFill="1" applyBorder="1" applyAlignment="1" applyProtection="1">
      <alignment horizontal="center"/>
      <protection hidden="1"/>
    </xf>
    <xf numFmtId="43" fontId="3" fillId="15" borderId="35" xfId="2" applyNumberFormat="1" applyFont="1" applyFill="1" applyBorder="1" applyAlignment="1" applyProtection="1">
      <alignment horizontal="center"/>
      <protection hidden="1"/>
    </xf>
    <xf numFmtId="0" fontId="5" fillId="15" borderId="33" xfId="1" applyFont="1" applyFill="1" applyBorder="1" applyAlignment="1" applyProtection="1">
      <alignment horizontal="center"/>
      <protection hidden="1"/>
    </xf>
    <xf numFmtId="0" fontId="5" fillId="15" borderId="35" xfId="1" applyFont="1" applyFill="1" applyBorder="1" applyAlignment="1" applyProtection="1">
      <alignment horizontal="center"/>
      <protection hidden="1"/>
    </xf>
    <xf numFmtId="41" fontId="5" fillId="0" borderId="36" xfId="1" applyNumberFormat="1" applyFont="1" applyBorder="1" applyAlignment="1" applyProtection="1">
      <alignment horizontal="center" vertical="center" wrapText="1"/>
      <protection locked="0"/>
    </xf>
    <xf numFmtId="0" fontId="5" fillId="0" borderId="37" xfId="1" applyFont="1" applyBorder="1" applyAlignment="1" applyProtection="1">
      <alignment horizontal="center" vertical="center" wrapText="1"/>
      <protection locked="0"/>
    </xf>
    <xf numFmtId="0" fontId="5" fillId="0" borderId="38" xfId="1" applyFont="1" applyBorder="1" applyAlignment="1" applyProtection="1">
      <alignment horizontal="center" vertical="center" wrapText="1"/>
      <protection locked="0"/>
    </xf>
    <xf numFmtId="189" fontId="5" fillId="0" borderId="33" xfId="3" applyNumberFormat="1" applyFont="1" applyBorder="1" applyAlignment="1" applyProtection="1">
      <alignment horizontal="center" vertical="center"/>
      <protection locked="0"/>
    </xf>
    <xf numFmtId="189" fontId="5" fillId="0" borderId="34" xfId="3" applyNumberFormat="1" applyFont="1" applyBorder="1" applyAlignment="1" applyProtection="1">
      <alignment horizontal="center" vertical="center"/>
      <protection locked="0"/>
    </xf>
    <xf numFmtId="189" fontId="5" fillId="0" borderId="35" xfId="3" applyNumberFormat="1" applyFont="1" applyBorder="1" applyAlignment="1" applyProtection="1">
      <alignment horizontal="center" vertical="center"/>
      <protection locked="0"/>
    </xf>
    <xf numFmtId="204" fontId="5" fillId="0" borderId="33" xfId="1" applyNumberFormat="1" applyFont="1" applyBorder="1" applyAlignment="1" applyProtection="1">
      <alignment horizontal="center" vertical="center"/>
      <protection hidden="1"/>
    </xf>
    <xf numFmtId="204" fontId="5" fillId="0" borderId="34" xfId="1" applyNumberFormat="1" applyFont="1" applyBorder="1" applyAlignment="1" applyProtection="1">
      <alignment horizontal="center" vertical="center"/>
      <protection hidden="1"/>
    </xf>
    <xf numFmtId="204" fontId="5" fillId="0" borderId="35" xfId="1" applyNumberFormat="1" applyFont="1" applyBorder="1" applyAlignment="1" applyProtection="1">
      <alignment horizontal="center" vertical="center"/>
      <protection hidden="1"/>
    </xf>
    <xf numFmtId="43" fontId="5" fillId="0" borderId="33" xfId="2" applyNumberFormat="1" applyFont="1" applyBorder="1" applyAlignment="1" applyProtection="1">
      <alignment horizontal="center" vertical="center"/>
      <protection hidden="1"/>
    </xf>
    <xf numFmtId="43" fontId="5" fillId="0" borderId="34" xfId="2" applyNumberFormat="1" applyFont="1" applyBorder="1" applyAlignment="1" applyProtection="1">
      <alignment horizontal="center" vertical="center"/>
      <protection hidden="1"/>
    </xf>
    <xf numFmtId="43" fontId="5" fillId="0" borderId="35" xfId="2" applyNumberFormat="1" applyFont="1" applyBorder="1" applyAlignment="1" applyProtection="1">
      <alignment horizontal="center" vertical="center"/>
      <protection hidden="1"/>
    </xf>
    <xf numFmtId="0" fontId="5" fillId="0" borderId="14" xfId="1" applyFont="1" applyBorder="1" applyAlignment="1" applyProtection="1">
      <alignment horizontal="center" vertical="center"/>
      <protection hidden="1"/>
    </xf>
    <xf numFmtId="0" fontId="3" fillId="6" borderId="24" xfId="1" applyFont="1" applyFill="1" applyBorder="1" applyAlignment="1" applyProtection="1">
      <alignment horizontal="center"/>
      <protection hidden="1"/>
    </xf>
    <xf numFmtId="0" fontId="3" fillId="6" borderId="29" xfId="1" applyFont="1" applyFill="1" applyBorder="1" applyAlignment="1" applyProtection="1">
      <alignment horizontal="center"/>
      <protection hidden="1"/>
    </xf>
    <xf numFmtId="0" fontId="3" fillId="6" borderId="25" xfId="1" applyFont="1" applyFill="1" applyBorder="1" applyAlignment="1" applyProtection="1">
      <alignment horizontal="center"/>
      <protection hidden="1"/>
    </xf>
    <xf numFmtId="189" fontId="5" fillId="0" borderId="15" xfId="3" applyFont="1" applyBorder="1" applyAlignment="1" applyProtection="1">
      <alignment horizontal="center"/>
      <protection hidden="1"/>
    </xf>
    <xf numFmtId="204" fontId="5" fillId="0" borderId="15" xfId="1" applyNumberFormat="1" applyFont="1" applyBorder="1" applyAlignment="1" applyProtection="1">
      <alignment horizontal="center"/>
      <protection hidden="1"/>
    </xf>
    <xf numFmtId="203" fontId="5" fillId="0" borderId="18" xfId="1" applyNumberFormat="1" applyFont="1" applyBorder="1" applyAlignment="1" applyProtection="1">
      <protection hidden="1"/>
    </xf>
    <xf numFmtId="203" fontId="5" fillId="0" borderId="2" xfId="1" applyNumberFormat="1" applyFont="1" applyBorder="1" applyAlignment="1" applyProtection="1">
      <protection hidden="1"/>
    </xf>
    <xf numFmtId="203" fontId="5" fillId="0" borderId="19" xfId="1" applyNumberFormat="1" applyFont="1" applyBorder="1" applyAlignment="1" applyProtection="1">
      <protection hidden="1"/>
    </xf>
    <xf numFmtId="0" fontId="5" fillId="0" borderId="39" xfId="1" applyFont="1" applyBorder="1" applyAlignment="1" applyProtection="1">
      <protection hidden="1"/>
    </xf>
    <xf numFmtId="0" fontId="5" fillId="0" borderId="39" xfId="1" applyFont="1" applyBorder="1" applyAlignment="1" applyProtection="1">
      <alignment horizontal="left" indent="1"/>
      <protection locked="0"/>
    </xf>
    <xf numFmtId="189" fontId="5" fillId="0" borderId="49" xfId="3" applyFont="1" applyBorder="1" applyAlignment="1" applyProtection="1">
      <alignment horizontal="center"/>
      <protection locked="0"/>
    </xf>
    <xf numFmtId="189" fontId="5" fillId="0" borderId="1" xfId="3" applyFont="1" applyBorder="1" applyAlignment="1" applyProtection="1">
      <alignment horizontal="center"/>
      <protection locked="0"/>
    </xf>
    <xf numFmtId="189" fontId="5" fillId="0" borderId="50" xfId="3" applyFont="1" applyBorder="1" applyAlignment="1" applyProtection="1">
      <alignment horizontal="center"/>
      <protection locked="0"/>
    </xf>
    <xf numFmtId="204" fontId="5" fillId="0" borderId="49" xfId="1" applyNumberFormat="1" applyFont="1" applyBorder="1" applyAlignment="1" applyProtection="1">
      <alignment horizontal="center"/>
      <protection hidden="1"/>
    </xf>
    <xf numFmtId="204" fontId="5" fillId="0" borderId="1" xfId="1" applyNumberFormat="1" applyFont="1" applyBorder="1" applyAlignment="1" applyProtection="1">
      <alignment horizontal="center"/>
      <protection hidden="1"/>
    </xf>
    <xf numFmtId="204" fontId="5" fillId="0" borderId="50" xfId="1" applyNumberFormat="1" applyFont="1" applyBorder="1" applyAlignment="1" applyProtection="1">
      <alignment horizontal="center"/>
      <protection hidden="1"/>
    </xf>
    <xf numFmtId="43" fontId="5" fillId="0" borderId="49" xfId="2" applyNumberFormat="1" applyFont="1" applyBorder="1" applyAlignment="1" applyProtection="1">
      <alignment horizontal="center"/>
      <protection hidden="1"/>
    </xf>
    <xf numFmtId="43" fontId="5" fillId="0" borderId="1" xfId="2" applyNumberFormat="1" applyFont="1" applyBorder="1" applyAlignment="1" applyProtection="1">
      <alignment horizontal="center"/>
      <protection hidden="1"/>
    </xf>
    <xf numFmtId="43" fontId="5" fillId="0" borderId="50" xfId="2" applyNumberFormat="1" applyFont="1" applyBorder="1" applyAlignment="1" applyProtection="1">
      <alignment horizontal="center"/>
      <protection hidden="1"/>
    </xf>
    <xf numFmtId="0" fontId="5" fillId="0" borderId="49" xfId="1" applyFont="1" applyBorder="1" applyAlignment="1" applyProtection="1">
      <alignment horizontal="center"/>
      <protection hidden="1"/>
    </xf>
    <xf numFmtId="0" fontId="5" fillId="0" borderId="50" xfId="1" applyFont="1" applyBorder="1" applyAlignment="1" applyProtection="1">
      <alignment horizontal="center"/>
      <protection hidden="1"/>
    </xf>
    <xf numFmtId="0" fontId="5" fillId="0" borderId="15" xfId="1" applyFont="1" applyBorder="1" applyAlignment="1" applyProtection="1">
      <protection hidden="1"/>
    </xf>
    <xf numFmtId="0" fontId="5" fillId="6" borderId="15" xfId="1" applyFont="1" applyFill="1" applyBorder="1" applyAlignment="1" applyProtection="1">
      <alignment horizontal="left"/>
      <protection hidden="1"/>
    </xf>
    <xf numFmtId="0" fontId="5" fillId="6" borderId="18" xfId="1" applyFont="1" applyFill="1" applyBorder="1" applyAlignment="1" applyProtection="1">
      <alignment horizontal="left"/>
      <protection hidden="1"/>
    </xf>
    <xf numFmtId="205" fontId="5" fillId="6" borderId="19" xfId="1" applyNumberFormat="1" applyFont="1" applyFill="1" applyBorder="1" applyAlignment="1" applyProtection="1">
      <alignment horizontal="center"/>
      <protection locked="0"/>
    </xf>
    <xf numFmtId="205" fontId="5" fillId="6" borderId="15" xfId="1" applyNumberFormat="1" applyFont="1" applyFill="1" applyBorder="1" applyAlignment="1" applyProtection="1">
      <alignment horizontal="center"/>
      <protection locked="0"/>
    </xf>
    <xf numFmtId="0" fontId="5" fillId="0" borderId="40" xfId="1" applyFont="1" applyBorder="1" applyAlignment="1" applyProtection="1">
      <protection hidden="1"/>
    </xf>
    <xf numFmtId="0" fontId="5" fillId="6" borderId="40" xfId="1" applyFont="1" applyFill="1" applyBorder="1" applyAlignment="1" applyProtection="1">
      <alignment horizontal="left"/>
      <protection hidden="1"/>
    </xf>
    <xf numFmtId="0" fontId="5" fillId="6" borderId="41" xfId="1" applyFont="1" applyFill="1" applyBorder="1" applyAlignment="1" applyProtection="1">
      <alignment horizontal="left"/>
      <protection hidden="1"/>
    </xf>
    <xf numFmtId="205" fontId="5" fillId="6" borderId="42" xfId="1" applyNumberFormat="1" applyFont="1" applyFill="1" applyBorder="1" applyAlignment="1" applyProtection="1">
      <alignment horizontal="center"/>
      <protection locked="0"/>
    </xf>
    <xf numFmtId="205" fontId="5" fillId="6" borderId="40" xfId="1" applyNumberFormat="1" applyFont="1" applyFill="1" applyBorder="1" applyAlignment="1" applyProtection="1">
      <alignment horizontal="center"/>
      <protection locked="0"/>
    </xf>
    <xf numFmtId="189" fontId="35" fillId="0" borderId="40" xfId="3" applyFont="1" applyBorder="1" applyAlignment="1" applyProtection="1">
      <alignment horizontal="center"/>
      <protection hidden="1"/>
    </xf>
    <xf numFmtId="204" fontId="5" fillId="0" borderId="40" xfId="1" applyNumberFormat="1" applyFont="1" applyBorder="1" applyAlignment="1" applyProtection="1">
      <alignment horizontal="center"/>
      <protection hidden="1"/>
    </xf>
    <xf numFmtId="203" fontId="5" fillId="0" borderId="41" xfId="1" applyNumberFormat="1" applyFont="1" applyBorder="1" applyAlignment="1" applyProtection="1">
      <protection hidden="1"/>
    </xf>
    <xf numFmtId="203" fontId="5" fillId="0" borderId="3" xfId="1" applyNumberFormat="1" applyFont="1" applyBorder="1" applyAlignment="1" applyProtection="1">
      <protection hidden="1"/>
    </xf>
    <xf numFmtId="203" fontId="5" fillId="0" borderId="42" xfId="1" applyNumberFormat="1" applyFont="1" applyBorder="1" applyAlignment="1" applyProtection="1">
      <protection hidden="1"/>
    </xf>
    <xf numFmtId="43" fontId="3" fillId="9" borderId="33" xfId="2" applyNumberFormat="1" applyFont="1" applyFill="1" applyBorder="1" applyAlignment="1" applyProtection="1">
      <alignment horizontal="center"/>
      <protection hidden="1"/>
    </xf>
    <xf numFmtId="43" fontId="3" fillId="9" borderId="34" xfId="2" applyNumberFormat="1" applyFont="1" applyFill="1" applyBorder="1" applyAlignment="1" applyProtection="1">
      <alignment horizontal="center"/>
      <protection hidden="1"/>
    </xf>
    <xf numFmtId="43" fontId="3" fillId="9" borderId="35" xfId="2" applyNumberFormat="1" applyFont="1" applyFill="1" applyBorder="1" applyAlignment="1" applyProtection="1">
      <alignment horizontal="center"/>
      <protection hidden="1"/>
    </xf>
    <xf numFmtId="0" fontId="5" fillId="0" borderId="0" xfId="1" applyFont="1" applyBorder="1" applyAlignment="1" applyProtection="1">
      <alignment horizontal="left" vertical="top" indent="1"/>
      <protection hidden="1"/>
    </xf>
    <xf numFmtId="0" fontId="3" fillId="0" borderId="1" xfId="1" applyFont="1" applyBorder="1" applyAlignment="1" applyProtection="1">
      <alignment horizontal="center"/>
      <protection hidden="1"/>
    </xf>
    <xf numFmtId="43" fontId="3" fillId="0" borderId="1" xfId="2" applyNumberFormat="1" applyFont="1" applyBorder="1" applyAlignment="1" applyProtection="1">
      <alignment horizontal="center"/>
      <protection locked="0"/>
    </xf>
    <xf numFmtId="43" fontId="3" fillId="0" borderId="1" xfId="2" applyFont="1" applyBorder="1" applyAlignment="1" applyProtection="1">
      <alignment horizontal="center"/>
      <protection hidden="1"/>
    </xf>
    <xf numFmtId="0" fontId="36" fillId="0" borderId="1" xfId="1" applyFont="1" applyBorder="1" applyAlignment="1" applyProtection="1">
      <alignment horizontal="center"/>
      <protection hidden="1"/>
    </xf>
    <xf numFmtId="0" fontId="36" fillId="0" borderId="0" xfId="1" applyFont="1" applyAlignment="1" applyProtection="1">
      <alignment horizontal="center"/>
      <protection locked="0"/>
    </xf>
    <xf numFmtId="0" fontId="36" fillId="0" borderId="1" xfId="1" applyNumberFormat="1" applyFont="1" applyBorder="1" applyAlignment="1" applyProtection="1">
      <alignment horizontal="left"/>
    </xf>
    <xf numFmtId="0" fontId="36" fillId="0" borderId="2" xfId="1" applyNumberFormat="1" applyFont="1" applyBorder="1" applyAlignment="1" applyProtection="1">
      <alignment horizontal="left"/>
    </xf>
    <xf numFmtId="0" fontId="36" fillId="0" borderId="2" xfId="1" applyFont="1" applyBorder="1" applyAlignment="1" applyProtection="1">
      <alignment horizontal="left"/>
    </xf>
    <xf numFmtId="0" fontId="36" fillId="0" borderId="18" xfId="1" applyFont="1" applyBorder="1" applyAlignment="1">
      <alignment horizontal="left"/>
    </xf>
    <xf numFmtId="0" fontId="36" fillId="0" borderId="19" xfId="1" applyFont="1" applyBorder="1" applyAlignment="1">
      <alignment horizontal="left"/>
    </xf>
    <xf numFmtId="0" fontId="36" fillId="0" borderId="3" xfId="1" applyFont="1" applyBorder="1" applyAlignment="1" applyProtection="1">
      <alignment horizontal="center"/>
      <protection locked="0"/>
    </xf>
    <xf numFmtId="0" fontId="36" fillId="0" borderId="4" xfId="1" applyFont="1" applyBorder="1" applyAlignment="1" applyProtection="1">
      <alignment horizontal="center"/>
      <protection locked="0"/>
    </xf>
    <xf numFmtId="187" fontId="36" fillId="0" borderId="4" xfId="2" applyNumberFormat="1" applyFont="1" applyBorder="1" applyAlignment="1" applyProtection="1">
      <alignment horizontal="center"/>
      <protection locked="0"/>
    </xf>
    <xf numFmtId="0" fontId="36" fillId="2" borderId="5" xfId="1" applyFont="1" applyFill="1" applyBorder="1" applyAlignment="1" applyProtection="1">
      <alignment horizontal="center" vertical="center"/>
      <protection hidden="1"/>
    </xf>
    <xf numFmtId="0" fontId="36" fillId="2" borderId="10" xfId="1" applyFont="1" applyFill="1" applyBorder="1" applyAlignment="1" applyProtection="1">
      <alignment horizontal="center" vertical="center"/>
      <protection hidden="1"/>
    </xf>
    <xf numFmtId="49" fontId="36" fillId="2" borderId="6" xfId="1" applyNumberFormat="1" applyFont="1" applyFill="1" applyBorder="1" applyAlignment="1" applyProtection="1">
      <alignment horizontal="center" vertical="center"/>
      <protection hidden="1"/>
    </xf>
    <xf numFmtId="49" fontId="36" fillId="2" borderId="7" xfId="1" applyNumberFormat="1" applyFont="1" applyFill="1" applyBorder="1" applyAlignment="1" applyProtection="1">
      <alignment horizontal="center" vertical="center"/>
      <protection hidden="1"/>
    </xf>
    <xf numFmtId="49" fontId="36" fillId="2" borderId="11" xfId="1" applyNumberFormat="1" applyFont="1" applyFill="1" applyBorder="1" applyAlignment="1" applyProtection="1">
      <alignment horizontal="center" vertical="center"/>
      <protection hidden="1"/>
    </xf>
    <xf numFmtId="49" fontId="36" fillId="2" borderId="12" xfId="1" applyNumberFormat="1" applyFont="1" applyFill="1" applyBorder="1" applyAlignment="1" applyProtection="1">
      <alignment horizontal="center" vertical="center"/>
      <protection hidden="1"/>
    </xf>
    <xf numFmtId="187" fontId="36" fillId="2" borderId="8" xfId="2" applyNumberFormat="1" applyFont="1" applyFill="1" applyBorder="1" applyAlignment="1" applyProtection="1">
      <alignment horizontal="center" vertical="center"/>
      <protection hidden="1"/>
    </xf>
    <xf numFmtId="187" fontId="36" fillId="2" borderId="9" xfId="2" applyNumberFormat="1" applyFont="1" applyFill="1" applyBorder="1" applyAlignment="1" applyProtection="1">
      <alignment horizontal="center" vertical="center"/>
      <protection hidden="1"/>
    </xf>
    <xf numFmtId="187" fontId="36" fillId="2" borderId="5" xfId="2" applyNumberFormat="1" applyFont="1" applyFill="1" applyBorder="1" applyAlignment="1" applyProtection="1">
      <alignment horizontal="center" wrapText="1"/>
      <protection hidden="1"/>
    </xf>
    <xf numFmtId="187" fontId="36" fillId="2" borderId="13" xfId="2" applyNumberFormat="1" applyFont="1" applyFill="1" applyBorder="1" applyAlignment="1" applyProtection="1">
      <alignment horizontal="center" wrapText="1"/>
      <protection hidden="1"/>
    </xf>
    <xf numFmtId="49" fontId="36" fillId="0" borderId="36" xfId="1" applyNumberFormat="1" applyFont="1" applyFill="1" applyBorder="1" applyAlignment="1" applyProtection="1">
      <alignment horizontal="left" vertical="center"/>
      <protection hidden="1"/>
    </xf>
    <xf numFmtId="49" fontId="36" fillId="0" borderId="38" xfId="1" applyNumberFormat="1" applyFont="1" applyFill="1" applyBorder="1" applyAlignment="1" applyProtection="1">
      <alignment horizontal="left" vertical="center"/>
      <protection hidden="1"/>
    </xf>
    <xf numFmtId="0" fontId="37" fillId="0" borderId="0" xfId="1" applyFont="1" applyBorder="1" applyAlignment="1">
      <alignment horizontal="center"/>
    </xf>
    <xf numFmtId="41" fontId="36" fillId="0" borderId="0" xfId="4" applyNumberFormat="1" applyFont="1" applyBorder="1" applyAlignment="1" applyProtection="1">
      <alignment horizontal="center"/>
      <protection locked="0"/>
    </xf>
    <xf numFmtId="49" fontId="37" fillId="0" borderId="18" xfId="1" applyNumberFormat="1" applyFont="1" applyFill="1" applyBorder="1" applyAlignment="1" applyProtection="1">
      <alignment horizontal="left" vertical="center"/>
      <protection hidden="1"/>
    </xf>
    <xf numFmtId="49" fontId="37" fillId="0" borderId="19" xfId="1" applyNumberFormat="1" applyFont="1" applyFill="1" applyBorder="1" applyAlignment="1" applyProtection="1">
      <alignment horizontal="left" vertical="center"/>
      <protection hidden="1"/>
    </xf>
    <xf numFmtId="49" fontId="37" fillId="0" borderId="18" xfId="1" applyNumberFormat="1" applyFont="1" applyFill="1" applyBorder="1" applyAlignment="1" applyProtection="1">
      <alignment horizontal="left" vertical="center" wrapText="1"/>
      <protection hidden="1"/>
    </xf>
    <xf numFmtId="49" fontId="37" fillId="0" borderId="19" xfId="1" applyNumberFormat="1" applyFont="1" applyFill="1" applyBorder="1" applyAlignment="1" applyProtection="1">
      <alignment horizontal="left" vertical="center" wrapText="1"/>
      <protection hidden="1"/>
    </xf>
    <xf numFmtId="49" fontId="37" fillId="0" borderId="53" xfId="1" applyNumberFormat="1" applyFont="1" applyFill="1" applyBorder="1" applyAlignment="1" applyProtection="1">
      <alignment horizontal="left" vertical="center" wrapText="1"/>
      <protection hidden="1"/>
    </xf>
    <xf numFmtId="49" fontId="37" fillId="0" borderId="54" xfId="1" applyNumberFormat="1" applyFont="1" applyFill="1" applyBorder="1" applyAlignment="1" applyProtection="1">
      <alignment horizontal="left" vertical="center" wrapText="1"/>
      <protection hidden="1"/>
    </xf>
    <xf numFmtId="41" fontId="36" fillId="16" borderId="8" xfId="1" applyNumberFormat="1" applyFont="1" applyFill="1" applyBorder="1" applyAlignment="1" applyProtection="1">
      <alignment horizontal="center"/>
      <protection locked="0"/>
    </xf>
    <xf numFmtId="41" fontId="36" fillId="16" borderId="9" xfId="1" applyNumberFormat="1" applyFont="1" applyFill="1" applyBorder="1" applyAlignment="1" applyProtection="1">
      <alignment horizontal="center"/>
      <protection locked="0"/>
    </xf>
    <xf numFmtId="0" fontId="0" fillId="0" borderId="0" xfId="0" applyAlignment="1">
      <alignment horizontal="center" wrapText="1"/>
    </xf>
  </cellXfs>
  <cellStyles count="103">
    <cellStyle name=",;F'KOIT[[WAAHK" xfId="6"/>
    <cellStyle name="?? [0.00]_????" xfId="7"/>
    <cellStyle name="?? [0]_PERSONAL" xfId="8"/>
    <cellStyle name="???? [0.00]_????" xfId="9"/>
    <cellStyle name="??????[0]_PERSONAL" xfId="10"/>
    <cellStyle name="??????PERSONAL" xfId="11"/>
    <cellStyle name="?????[0]_PERSONAL" xfId="12"/>
    <cellStyle name="?????PERSONAL" xfId="13"/>
    <cellStyle name="????_????" xfId="14"/>
    <cellStyle name="???[0]_PERSONAL" xfId="15"/>
    <cellStyle name="???_PERSONAL" xfId="16"/>
    <cellStyle name="??_??" xfId="17"/>
    <cellStyle name="?@??laroux" xfId="18"/>
    <cellStyle name="=C:\WINDOWS\SYSTEM32\COMMAND.COM" xfId="19"/>
    <cellStyle name="0,0_x000d__x000a_NA_x000d__x000a_" xfId="20"/>
    <cellStyle name="a" xfId="21"/>
    <cellStyle name="abc" xfId="22"/>
    <cellStyle name="border1" xfId="23"/>
    <cellStyle name="border11" xfId="24"/>
    <cellStyle name="border12" xfId="25"/>
    <cellStyle name="border13" xfId="26"/>
    <cellStyle name="border14" xfId="27"/>
    <cellStyle name="border15" xfId="28"/>
    <cellStyle name="border2" xfId="29"/>
    <cellStyle name="border3" xfId="30"/>
    <cellStyle name="border4" xfId="31"/>
    <cellStyle name="border5" xfId="32"/>
    <cellStyle name="border6" xfId="33"/>
    <cellStyle name="border7" xfId="34"/>
    <cellStyle name="border8" xfId="35"/>
    <cellStyle name="Calc Currency (0)" xfId="36"/>
    <cellStyle name="Calc Currency (2)" xfId="37"/>
    <cellStyle name="Calc Percent (0)" xfId="38"/>
    <cellStyle name="Calc Percent (1)" xfId="39"/>
    <cellStyle name="Calc Percent (2)" xfId="40"/>
    <cellStyle name="Calc Units (0)" xfId="41"/>
    <cellStyle name="Calc Units (1)" xfId="42"/>
    <cellStyle name="Calc Units (2)" xfId="43"/>
    <cellStyle name="Comma" xfId="101" builtinId="3"/>
    <cellStyle name="Comma [00]" xfId="44"/>
    <cellStyle name="Comma 2" xfId="3"/>
    <cellStyle name="Comma 2 2" xfId="45"/>
    <cellStyle name="Comma 2 3" xfId="100"/>
    <cellStyle name="Comma 3" xfId="46"/>
    <cellStyle name="Comma 4" xfId="47"/>
    <cellStyle name="company_title" xfId="48"/>
    <cellStyle name="Currency [00]" xfId="49"/>
    <cellStyle name="Date Short" xfId="50"/>
    <cellStyle name="date_format" xfId="51"/>
    <cellStyle name="Enter Currency (0)" xfId="52"/>
    <cellStyle name="Enter Currency (2)" xfId="53"/>
    <cellStyle name="Enter Units (0)" xfId="54"/>
    <cellStyle name="Enter Units (1)" xfId="55"/>
    <cellStyle name="Enter Units (2)" xfId="56"/>
    <cellStyle name="Grey" xfId="57"/>
    <cellStyle name="Header1" xfId="58"/>
    <cellStyle name="Header2" xfId="59"/>
    <cellStyle name="Hyperlink 2" xfId="60"/>
    <cellStyle name="Input [yellow]" xfId="61"/>
    <cellStyle name="Link Currency (0)" xfId="62"/>
    <cellStyle name="Link Currency (2)" xfId="63"/>
    <cellStyle name="Link Units (0)" xfId="64"/>
    <cellStyle name="Link Units (1)" xfId="65"/>
    <cellStyle name="Link Units (2)" xfId="66"/>
    <cellStyle name="no dec" xfId="67"/>
    <cellStyle name="Normal" xfId="0" builtinId="0"/>
    <cellStyle name="Normal - Style1" xfId="68"/>
    <cellStyle name="Normal 2" xfId="5"/>
    <cellStyle name="Normal 2 2" xfId="69"/>
    <cellStyle name="Normal 3" xfId="70"/>
    <cellStyle name="Normal 3 2" xfId="71"/>
    <cellStyle name="Normal 4" xfId="72"/>
    <cellStyle name="Normal 5" xfId="73"/>
    <cellStyle name="Normal_ต่อเติมโรงจอดรถ รยล.โครงการปรับปรุงพระที่นั่งอัมพรสถาน ( เปลี่ยนแปลงฐานราก )" xfId="4"/>
    <cellStyle name="ParaBirimi [0]_RESULTS" xfId="74"/>
    <cellStyle name="ParaBirimi_RESULTS" xfId="75"/>
    <cellStyle name="Percent [0]" xfId="76"/>
    <cellStyle name="Percent [00]" xfId="77"/>
    <cellStyle name="Percent [2]" xfId="78"/>
    <cellStyle name="Percent 2" xfId="79"/>
    <cellStyle name="PrePop Currency (0)" xfId="80"/>
    <cellStyle name="PrePop Currency (2)" xfId="81"/>
    <cellStyle name="PrePop Units (0)" xfId="82"/>
    <cellStyle name="PrePop Units (1)" xfId="83"/>
    <cellStyle name="PrePop Units (2)" xfId="84"/>
    <cellStyle name="report_title" xfId="85"/>
    <cellStyle name="Text Indent A" xfId="86"/>
    <cellStyle name="Text Indent B" xfId="87"/>
    <cellStyle name="Text Indent C" xfId="88"/>
    <cellStyle name="Virg? [0]_RESULTS" xfId="89"/>
    <cellStyle name="Virg?_RESULTS" xfId="90"/>
    <cellStyle name="zero" xfId="91"/>
    <cellStyle name="เครื่องหมายจุลภาค 2" xfId="2"/>
    <cellStyle name="เครื่องหมายจุลภาค 2 2" xfId="92"/>
    <cellStyle name="เครื่องหมายจุลภาค 2 3" xfId="93"/>
    <cellStyle name="เครื่องหมายจุลภาค 3" xfId="94"/>
    <cellStyle name="ปกติ 2" xfId="1"/>
    <cellStyle name="ปกติ 2 2" xfId="95"/>
    <cellStyle name="ปกติ 2 3" xfId="96"/>
    <cellStyle name="ปกติ 2 3 2" xfId="102"/>
    <cellStyle name="ปกติ 2_บ้าน" xfId="97"/>
    <cellStyle name="ปกติ 3" xfId="98"/>
    <cellStyle name="ปกติ 3 2"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ju\&#3591;&#3634;&#3609;&#3649;&#3617;&#3656;&#3650;&#3592;&#3657;&#3594;&#3640;&#3617;&#3614;&#3619;\&#3649;&#3627;&#3621;&#3656;&#3591;&#3619;&#3623;&#3617;&#3586;&#3657;&#3629;&#3607;&#3634;&#3591;&#3623;&#3636;&#3624;&#3623;&#3585;&#3619;&#3619;&#3617;\&#3619;&#3623;&#3617;&#3591;&#3634;&#3609;&#3648;&#3619;&#3637;&#3618;&#3609;%20&#3623;&#3624;&#3610;\&#3623;&#3624;.&#3610;.&#3618;&#3608;.%20&#3611;&#3637;%203%20(%202554%20)\&#3648;&#3607;&#3629;&#3617;&#3607;&#3637;&#3656;%201\Construction%20cost%20estimation%20and%20analysis\&#3649;&#3610;&#3610;&#3649;&#3621;&#3632;&#3611;&#3619;&#3632;&#3617;&#3634;&#3603;&#3619;&#3634;&#3588;&#3634;%20&#3610;&#3657;&#3634;&#3609;&#3614;&#3633;&#3585;&#3629;&#3634;&#3624;&#3633;&#3618;\&#3611;&#3617;&#3585;.aVol.6(Version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01\d\B.&#3650;&#3588;&#3619;&#3591;&#3585;&#3634;&#3619;&#3585;&#3656;&#3629;&#3626;&#3619;&#3657;&#3634;&#3591;\B04.&#3591;&#3634;&#3609;&#3585;&#3656;&#3629;&#3626;&#3619;&#3657;&#3634;&#3591;-&#3648;&#3594;&#3637;&#3618;&#3591;&#3651;&#3627;&#3617;&#3656;2548\SS03.&#3613;&#3634;&#3618;&#3627;&#3657;&#3623;&#3618;&#3652;&#3588;&#3619;&#3657;&#3614;&#3619;&#3657;&#3629;&#3617;&#3619;&#3632;&#3610;&#3610;&#3626;&#3656;&#3591;&#3609;&#3657;&#3635;-&#3648;&#3594;&#3637;&#3618;&#3591;&#3651;&#3627;&#3617;&#3656;48\&#3588;&#3635;&#3609;&#3623;&#3603;&#3611;&#3619;&#3636;&#3617;&#3634;&#3603;&#3591;&#3634;&#3609;\&#3585;&#3636;&#3592;&#3585;&#3619;&#3619;&#3617;&#3613;&#3634;&#3618;&#3614;&#3619;&#3657;&#3629;&#3617;&#3629;&#3634;&#3588;&#3634;&#3619;&#3611;&#3619;&#3632;&#3585;&#3629;&#3610;\&#3591;&#3634;&#3609;&#3588;&#3629;&#3609;&#3585;&#3619;&#3637;&#3605;&#3613;&#3634;&#3618;\&#3613;&#3634;&#3618;%20&#3588;&#3626;&#3621;.vol.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11;&#3619;.5%2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ju\&#3591;&#3634;&#3609;&#3649;&#3617;&#3656;&#3650;&#3592;&#3657;&#3594;&#3640;&#3617;&#3614;&#3619;\&#3607;&#3634;&#3591;&#3648;&#3604;&#3636;&#3609;%20&#3594;&#3640;&#3617;&#3614;&#3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บ"/>
      <sheetName val="1"/>
      <sheetName val="P1"/>
      <sheetName val="P2"/>
      <sheetName val="P3"/>
      <sheetName val="P4"/>
      <sheetName val="P5"/>
      <sheetName val="P6"/>
      <sheetName val="P7"/>
      <sheetName val="P8"/>
      <sheetName val="P9"/>
      <sheetName val="A"/>
      <sheetName val="B"/>
      <sheetName val="C"/>
      <sheetName val="D"/>
      <sheetName val="E"/>
      <sheetName val="F"/>
      <sheetName val="G"/>
      <sheetName val="H"/>
      <sheetName val="F1"/>
      <sheetName val="D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
      <sheetName val="สรุป"/>
      <sheetName val="4"/>
      <sheetName val="5"/>
      <sheetName val="6"/>
      <sheetName val="7"/>
      <sheetName val="8 - 10"/>
      <sheetName val="11"/>
      <sheetName val="12 - 13"/>
      <sheetName val="14"/>
      <sheetName val="15"/>
      <sheetName val="16"/>
      <sheetName val="17"/>
      <sheetName val="18"/>
      <sheetName val="19"/>
      <sheetName val="20"/>
      <sheetName val="21"/>
      <sheetName val="22"/>
      <sheetName val="23"/>
      <sheetName val="24"/>
      <sheetName val="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ร"/>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ร.6"/>
      <sheetName val="ปร.5 (ก)"/>
      <sheetName val="ปร.4 A48ม.  (2)"/>
      <sheetName val="ปร.4 B76ม. "/>
      <sheetName val="ปร.4 C 24 ม. "/>
      <sheetName val="ปร.4 D 16 ม. "/>
      <sheetName val="ปร.4 E 156 ม.  "/>
      <sheetName val="ปร.4 F 20  ม.  "/>
      <sheetName val="ปร.4 G 20  ม.  "/>
      <sheetName val="ปร.4 H 108  ม.  "/>
      <sheetName val="ปร.5 (ข)"/>
      <sheetName val="ข้อกำหนดการใช้"/>
      <sheetName val="สูตรวัสดุมวลรวม"/>
      <sheetName val="ปร.3"/>
      <sheetName val="ปร.2"/>
      <sheetName val="ปร.1"/>
      <sheetName val="คำแนะนำ"/>
      <sheetName val="F_อาคาร"/>
      <sheetName val="F_ทาง"/>
      <sheetName val="F_ชลประทาน"/>
      <sheetName val="F_สะพานและท่อเหลี่ยม"/>
      <sheetName val="รายการคำนวณเทียบค่างานต้นทุน"/>
      <sheetName val="ปร.4 i 96  ม.   (2)"/>
      <sheetName val="หลังคา"/>
      <sheetName val="หมวดงานดิน ทรายรอง ริน คสล."/>
      <sheetName val="คอนกรีต"/>
      <sheetName val="งานเหล็กเสริม"/>
      <sheetName val="พื้น , ผนัง, ฝ้า"/>
    </sheetNames>
    <sheetDataSet>
      <sheetData sheetId="0">
        <row r="3">
          <cell r="E3" t="str">
            <v>โครงการก่อสร้างทางเดินมีหลังคาคลุม COVER WAY</v>
          </cell>
        </row>
        <row r="4">
          <cell r="E4" t="str">
            <v>มหาวิทยาลัยแม่โจ้ - ชุมพร</v>
          </cell>
        </row>
        <row r="5">
          <cell r="E5" t="str">
            <v>-</v>
          </cell>
        </row>
        <row r="6">
          <cell r="F6" t="str">
            <v>มหาวิทยาลัยแม่โจ้-ชุมพร ตำบลละแม  อำเภอละแม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3"/>
  <sheetViews>
    <sheetView showGridLines="0" view="pageBreakPreview" zoomScaleSheetLayoutView="100" workbookViewId="0">
      <selection activeCell="H21" sqref="H21"/>
    </sheetView>
  </sheetViews>
  <sheetFormatPr defaultColWidth="9.140625" defaultRowHeight="21.75" customHeight="1"/>
  <cols>
    <col min="1" max="1" width="7.5703125" style="2" customWidth="1"/>
    <col min="2" max="5" width="4.85546875" style="2" customWidth="1"/>
    <col min="6" max="6" width="7" style="2" customWidth="1"/>
    <col min="7" max="9" width="4.85546875" style="2" customWidth="1"/>
    <col min="10" max="10" width="2.7109375" style="2" customWidth="1"/>
    <col min="11" max="17" width="3.28515625" style="2" customWidth="1"/>
    <col min="18" max="18" width="3.7109375" style="2" customWidth="1"/>
    <col min="19" max="20" width="4.140625" style="2" customWidth="1"/>
    <col min="21" max="21" width="5.28515625" style="2" customWidth="1"/>
    <col min="22" max="22" width="3.85546875" style="2" customWidth="1"/>
    <col min="23" max="25" width="9.140625" style="2"/>
    <col min="26" max="26" width="12.28515625" style="2" bestFit="1" customWidth="1"/>
    <col min="27" max="16384" width="9.140625" style="2"/>
  </cols>
  <sheetData>
    <row r="1" spans="1:26" ht="21.75" customHeight="1">
      <c r="U1" s="138" t="s">
        <v>30</v>
      </c>
      <c r="V1" s="138"/>
    </row>
    <row r="2" spans="1:26" ht="21.75" customHeight="1">
      <c r="A2" s="139" t="s">
        <v>31</v>
      </c>
      <c r="B2" s="139"/>
      <c r="C2" s="139"/>
      <c r="D2" s="139"/>
      <c r="E2" s="139"/>
      <c r="F2" s="139"/>
      <c r="G2" s="139"/>
      <c r="H2" s="139"/>
      <c r="I2" s="139"/>
      <c r="J2" s="139"/>
      <c r="K2" s="139"/>
      <c r="L2" s="139"/>
      <c r="M2" s="139"/>
      <c r="N2" s="139"/>
      <c r="O2" s="139"/>
      <c r="P2" s="139"/>
      <c r="Q2" s="139"/>
      <c r="R2" s="139"/>
      <c r="S2" s="139"/>
      <c r="T2" s="139"/>
      <c r="U2" s="139"/>
      <c r="V2" s="139"/>
    </row>
    <row r="3" spans="1:26" ht="21.75" customHeight="1">
      <c r="A3" s="140" t="s">
        <v>3</v>
      </c>
      <c r="B3" s="140"/>
      <c r="C3" s="140"/>
      <c r="D3" s="140"/>
      <c r="E3" s="5" t="s">
        <v>60</v>
      </c>
      <c r="F3" s="5"/>
      <c r="G3" s="5"/>
      <c r="H3" s="5"/>
      <c r="I3" s="5"/>
      <c r="J3" s="5"/>
      <c r="K3" s="5"/>
      <c r="L3" s="5"/>
      <c r="M3" s="5"/>
      <c r="N3" s="5"/>
      <c r="O3" s="5"/>
      <c r="P3" s="5"/>
      <c r="Q3" s="5"/>
      <c r="R3" s="5"/>
      <c r="S3" s="5"/>
      <c r="T3" s="5"/>
      <c r="U3" s="5"/>
      <c r="V3" s="5"/>
    </row>
    <row r="4" spans="1:26" ht="21.75" customHeight="1">
      <c r="A4" s="140" t="s">
        <v>4</v>
      </c>
      <c r="B4" s="140"/>
      <c r="C4" s="140"/>
      <c r="D4" s="6"/>
      <c r="E4" s="141" t="s">
        <v>32</v>
      </c>
      <c r="F4" s="141"/>
      <c r="G4" s="141"/>
      <c r="H4" s="141"/>
      <c r="I4" s="141"/>
      <c r="J4" s="142" t="s">
        <v>33</v>
      </c>
      <c r="K4" s="142"/>
      <c r="L4" s="142"/>
      <c r="M4" s="142"/>
      <c r="N4" s="142" t="s">
        <v>34</v>
      </c>
      <c r="O4" s="142"/>
      <c r="P4" s="142"/>
      <c r="Q4" s="142"/>
      <c r="R4" s="142" t="s">
        <v>35</v>
      </c>
      <c r="S4" s="142"/>
      <c r="T4" s="142"/>
      <c r="U4" s="5"/>
      <c r="V4" s="5"/>
    </row>
    <row r="5" spans="1:26" ht="21.75" customHeight="1">
      <c r="A5" s="140" t="s">
        <v>5</v>
      </c>
      <c r="B5" s="140"/>
      <c r="C5" s="140"/>
      <c r="D5" s="6"/>
      <c r="E5" s="26" t="s">
        <v>29</v>
      </c>
      <c r="F5" s="26"/>
      <c r="G5" s="26"/>
      <c r="H5" s="26"/>
      <c r="I5" s="26"/>
      <c r="J5" s="26"/>
      <c r="K5" s="26"/>
      <c r="L5" s="7"/>
      <c r="M5" s="7"/>
      <c r="N5" s="7"/>
      <c r="O5" s="7"/>
      <c r="P5" s="7"/>
      <c r="Q5" s="7"/>
      <c r="R5" s="7"/>
      <c r="S5" s="7"/>
      <c r="T5" s="7"/>
      <c r="U5" s="7"/>
      <c r="V5" s="7"/>
    </row>
    <row r="6" spans="1:26" ht="21.75" customHeight="1">
      <c r="A6" s="140" t="s">
        <v>6</v>
      </c>
      <c r="B6" s="140"/>
      <c r="C6" s="140"/>
      <c r="D6" s="140"/>
      <c r="E6" s="140"/>
      <c r="F6" s="6" t="s">
        <v>36</v>
      </c>
      <c r="H6" s="6"/>
      <c r="I6" s="6"/>
      <c r="J6" s="6"/>
      <c r="K6" s="6"/>
      <c r="L6" s="6"/>
      <c r="M6" s="6"/>
      <c r="N6" s="6"/>
      <c r="O6" s="6"/>
      <c r="P6" s="6"/>
      <c r="Q6" s="6"/>
      <c r="R6" s="6"/>
      <c r="S6" s="6"/>
      <c r="T6" s="6"/>
      <c r="U6" s="6"/>
      <c r="V6" s="6"/>
    </row>
    <row r="7" spans="1:26" ht="21.75" customHeight="1">
      <c r="A7" s="140" t="s">
        <v>37</v>
      </c>
      <c r="B7" s="140"/>
      <c r="C7" s="140"/>
      <c r="D7" s="140"/>
      <c r="E7" s="140"/>
      <c r="F7" s="140"/>
      <c r="G7" s="6"/>
      <c r="H7" s="6">
        <v>1</v>
      </c>
      <c r="I7" s="8"/>
      <c r="J7" s="143" t="s">
        <v>26</v>
      </c>
      <c r="K7" s="143"/>
      <c r="L7" s="47"/>
      <c r="M7" s="9"/>
      <c r="N7" s="6"/>
      <c r="O7" s="6"/>
      <c r="P7" s="6"/>
      <c r="Q7" s="6"/>
      <c r="R7" s="6"/>
      <c r="S7" s="6"/>
      <c r="T7" s="6"/>
      <c r="U7" s="6"/>
      <c r="V7" s="6"/>
    </row>
    <row r="8" spans="1:26" ht="21.75" customHeight="1">
      <c r="A8" s="1" t="s">
        <v>38</v>
      </c>
      <c r="B8" s="1"/>
      <c r="C8" s="1"/>
      <c r="D8" s="1"/>
      <c r="E8" s="1"/>
      <c r="F8" s="27"/>
      <c r="G8" s="11"/>
      <c r="H8" s="143" t="s">
        <v>9</v>
      </c>
      <c r="I8" s="143"/>
      <c r="J8" s="12"/>
      <c r="K8" s="144"/>
      <c r="L8" s="144"/>
      <c r="M8" s="144"/>
      <c r="N8" s="144"/>
      <c r="O8" s="6"/>
      <c r="P8" s="143" t="s">
        <v>10</v>
      </c>
      <c r="Q8" s="143"/>
      <c r="R8" s="1"/>
      <c r="S8" s="145"/>
      <c r="T8" s="145"/>
      <c r="U8" s="6"/>
      <c r="V8" s="12"/>
    </row>
    <row r="9" spans="1:26" s="15" customFormat="1" ht="21.75" customHeight="1" thickBot="1">
      <c r="A9" s="13"/>
      <c r="B9" s="14"/>
      <c r="C9" s="14"/>
      <c r="D9" s="14"/>
      <c r="E9" s="14"/>
      <c r="F9" s="14"/>
      <c r="G9" s="14"/>
      <c r="H9" s="14"/>
      <c r="I9" s="14"/>
      <c r="J9" s="14"/>
      <c r="K9" s="14"/>
      <c r="L9" s="14"/>
      <c r="M9" s="14"/>
      <c r="N9" s="14"/>
      <c r="O9" s="14"/>
      <c r="P9" s="14"/>
      <c r="Q9" s="14"/>
      <c r="R9" s="14"/>
      <c r="S9" s="14"/>
      <c r="T9" s="146" t="s">
        <v>11</v>
      </c>
      <c r="U9" s="146"/>
      <c r="V9" s="146"/>
    </row>
    <row r="10" spans="1:26" ht="35.1" customHeight="1" thickTop="1" thickBot="1">
      <c r="A10" s="48" t="s">
        <v>12</v>
      </c>
      <c r="B10" s="147" t="s">
        <v>13</v>
      </c>
      <c r="C10" s="147"/>
      <c r="D10" s="147"/>
      <c r="E10" s="147"/>
      <c r="F10" s="147"/>
      <c r="G10" s="147"/>
      <c r="H10" s="147"/>
      <c r="I10" s="147"/>
      <c r="J10" s="147"/>
      <c r="K10" s="148" t="s">
        <v>39</v>
      </c>
      <c r="L10" s="149"/>
      <c r="M10" s="149"/>
      <c r="N10" s="149"/>
      <c r="O10" s="149"/>
      <c r="P10" s="149"/>
      <c r="Q10" s="150"/>
      <c r="R10" s="148" t="s">
        <v>19</v>
      </c>
      <c r="S10" s="149"/>
      <c r="T10" s="149"/>
      <c r="U10" s="149"/>
      <c r="V10" s="150"/>
    </row>
    <row r="11" spans="1:26" ht="40.5" customHeight="1" thickTop="1">
      <c r="A11" s="28">
        <v>1</v>
      </c>
      <c r="B11" s="151" t="str">
        <f>E3</f>
        <v>โครงการก่อสร้างบ่อเก็บน้ำ เพื่อการเกษตร</v>
      </c>
      <c r="C11" s="152"/>
      <c r="D11" s="152"/>
      <c r="E11" s="152"/>
      <c r="F11" s="152"/>
      <c r="G11" s="152"/>
      <c r="H11" s="152"/>
      <c r="I11" s="152"/>
      <c r="J11" s="153"/>
      <c r="K11" s="154"/>
      <c r="L11" s="155"/>
      <c r="M11" s="155"/>
      <c r="N11" s="155"/>
      <c r="O11" s="155"/>
      <c r="P11" s="155"/>
      <c r="Q11" s="156"/>
      <c r="R11" s="157"/>
      <c r="S11" s="158"/>
      <c r="T11" s="158"/>
      <c r="U11" s="158"/>
      <c r="V11" s="159"/>
    </row>
    <row r="12" spans="1:26" ht="21.75" customHeight="1">
      <c r="A12" s="16"/>
      <c r="B12" s="160"/>
      <c r="C12" s="161"/>
      <c r="D12" s="161"/>
      <c r="E12" s="161"/>
      <c r="F12" s="161"/>
      <c r="G12" s="161"/>
      <c r="H12" s="161"/>
      <c r="I12" s="161"/>
      <c r="J12" s="162"/>
      <c r="K12" s="163"/>
      <c r="L12" s="164"/>
      <c r="M12" s="164"/>
      <c r="N12" s="164"/>
      <c r="O12" s="164"/>
      <c r="P12" s="164"/>
      <c r="Q12" s="165"/>
      <c r="R12" s="166"/>
      <c r="S12" s="167"/>
      <c r="T12" s="167"/>
      <c r="U12" s="167"/>
      <c r="V12" s="168"/>
    </row>
    <row r="13" spans="1:26" ht="21.75" customHeight="1">
      <c r="A13" s="19"/>
      <c r="B13" s="169"/>
      <c r="C13" s="170"/>
      <c r="D13" s="170"/>
      <c r="E13" s="170"/>
      <c r="F13" s="170"/>
      <c r="G13" s="170"/>
      <c r="H13" s="170"/>
      <c r="I13" s="170"/>
      <c r="J13" s="171"/>
      <c r="K13" s="172"/>
      <c r="L13" s="173"/>
      <c r="M13" s="173"/>
      <c r="N13" s="173"/>
      <c r="O13" s="173"/>
      <c r="P13" s="173"/>
      <c r="Q13" s="174"/>
      <c r="R13" s="166"/>
      <c r="S13" s="167"/>
      <c r="T13" s="167"/>
      <c r="U13" s="167"/>
      <c r="V13" s="168"/>
    </row>
    <row r="14" spans="1:26" ht="21.75" customHeight="1" thickBot="1">
      <c r="A14" s="20"/>
      <c r="B14" s="175"/>
      <c r="C14" s="176"/>
      <c r="D14" s="176"/>
      <c r="E14" s="176"/>
      <c r="F14" s="176"/>
      <c r="G14" s="176"/>
      <c r="H14" s="176"/>
      <c r="I14" s="176"/>
      <c r="J14" s="177"/>
      <c r="K14" s="178"/>
      <c r="L14" s="179"/>
      <c r="M14" s="179"/>
      <c r="N14" s="179"/>
      <c r="O14" s="179"/>
      <c r="P14" s="179"/>
      <c r="Q14" s="180"/>
      <c r="R14" s="181"/>
      <c r="S14" s="182"/>
      <c r="T14" s="182"/>
      <c r="U14" s="182"/>
      <c r="V14" s="183"/>
      <c r="Z14" s="29">
        <v>867300</v>
      </c>
    </row>
    <row r="15" spans="1:26" ht="21.75" customHeight="1" thickTop="1">
      <c r="A15" s="185" t="s">
        <v>40</v>
      </c>
      <c r="B15" s="188" t="s">
        <v>41</v>
      </c>
      <c r="C15" s="188"/>
      <c r="D15" s="188"/>
      <c r="E15" s="188"/>
      <c r="F15" s="188"/>
      <c r="G15" s="188"/>
      <c r="H15" s="188"/>
      <c r="I15" s="188"/>
      <c r="J15" s="189"/>
      <c r="K15" s="190"/>
      <c r="L15" s="191"/>
      <c r="M15" s="191"/>
      <c r="N15" s="191"/>
      <c r="O15" s="191"/>
      <c r="P15" s="191"/>
      <c r="Q15" s="192"/>
      <c r="R15" s="193"/>
      <c r="S15" s="194"/>
      <c r="T15" s="194"/>
      <c r="U15" s="194"/>
      <c r="V15" s="195"/>
    </row>
    <row r="16" spans="1:26" ht="21.75" customHeight="1" thickBot="1">
      <c r="A16" s="186"/>
      <c r="B16" s="30"/>
      <c r="C16" s="30"/>
      <c r="D16" s="30"/>
      <c r="E16" s="30"/>
      <c r="F16" s="30"/>
      <c r="G16" s="196" t="s">
        <v>42</v>
      </c>
      <c r="H16" s="196"/>
      <c r="I16" s="196"/>
      <c r="J16" s="31"/>
      <c r="K16" s="197"/>
      <c r="L16" s="198"/>
      <c r="M16" s="198"/>
      <c r="N16" s="198"/>
      <c r="O16" s="198"/>
      <c r="P16" s="198"/>
      <c r="Q16" s="199"/>
      <c r="R16" s="200"/>
      <c r="S16" s="201"/>
      <c r="T16" s="201"/>
      <c r="U16" s="201"/>
      <c r="V16" s="202"/>
    </row>
    <row r="17" spans="1:22" ht="8.25" customHeight="1" thickTop="1">
      <c r="A17" s="186"/>
      <c r="B17" s="30"/>
      <c r="C17" s="30"/>
      <c r="D17" s="30"/>
      <c r="E17" s="30"/>
      <c r="F17" s="30"/>
      <c r="G17" s="30"/>
      <c r="H17" s="32"/>
      <c r="I17" s="32"/>
      <c r="J17" s="31"/>
      <c r="K17" s="30"/>
      <c r="L17" s="30"/>
      <c r="M17" s="22"/>
      <c r="N17" s="30"/>
      <c r="O17" s="30"/>
      <c r="P17" s="30"/>
      <c r="Q17" s="33"/>
      <c r="R17" s="33"/>
      <c r="S17" s="33"/>
      <c r="T17" s="33"/>
      <c r="U17" s="30"/>
      <c r="V17" s="34"/>
    </row>
    <row r="18" spans="1:22" ht="21.75" customHeight="1">
      <c r="A18" s="186"/>
      <c r="B18" s="35"/>
      <c r="C18" s="196" t="s">
        <v>42</v>
      </c>
      <c r="D18" s="196"/>
      <c r="E18" s="196"/>
      <c r="F18" s="203"/>
      <c r="G18" s="203"/>
      <c r="H18" s="203"/>
      <c r="I18" s="203"/>
      <c r="J18" s="203"/>
      <c r="K18" s="203"/>
      <c r="L18" s="203"/>
      <c r="M18" s="203"/>
      <c r="N18" s="203"/>
      <c r="O18" s="203"/>
      <c r="P18" s="203"/>
      <c r="Q18" s="203"/>
      <c r="R18" s="203"/>
      <c r="S18" s="203"/>
      <c r="T18" s="203"/>
      <c r="U18" s="30"/>
      <c r="V18" s="36"/>
    </row>
    <row r="19" spans="1:22" ht="8.25" customHeight="1" thickBot="1">
      <c r="A19" s="187"/>
      <c r="B19" s="37"/>
      <c r="C19" s="38"/>
      <c r="D19" s="38"/>
      <c r="E19" s="204"/>
      <c r="F19" s="204"/>
      <c r="G19" s="204"/>
      <c r="H19" s="204"/>
      <c r="I19" s="204"/>
      <c r="J19" s="204"/>
      <c r="K19" s="204"/>
      <c r="L19" s="204"/>
      <c r="M19" s="204"/>
      <c r="N19" s="204"/>
      <c r="O19" s="204"/>
      <c r="P19" s="204"/>
      <c r="Q19" s="204"/>
      <c r="R19" s="204"/>
      <c r="S19" s="204"/>
      <c r="T19" s="204"/>
      <c r="U19" s="38"/>
      <c r="V19" s="39"/>
    </row>
    <row r="20" spans="1:22" ht="21.75" customHeight="1" thickTop="1">
      <c r="A20" s="184"/>
      <c r="B20" s="184"/>
      <c r="C20" s="184"/>
      <c r="D20" s="184"/>
      <c r="E20" s="184"/>
      <c r="F20" s="184"/>
      <c r="G20" s="184"/>
      <c r="H20" s="184"/>
      <c r="I20" s="184"/>
      <c r="J20" s="184"/>
      <c r="K20" s="184"/>
      <c r="L20" s="184"/>
      <c r="M20" s="184"/>
      <c r="N20" s="184"/>
      <c r="O20" s="184"/>
      <c r="P20" s="184"/>
      <c r="Q20" s="184"/>
      <c r="R20" s="184"/>
      <c r="S20" s="184"/>
      <c r="T20" s="184"/>
      <c r="U20" s="184"/>
      <c r="V20" s="184"/>
    </row>
    <row r="21" spans="1:22" s="136" customFormat="1" ht="21.75" customHeight="1">
      <c r="A21" s="132"/>
      <c r="B21" s="133" t="s">
        <v>80</v>
      </c>
      <c r="C21" s="134"/>
      <c r="D21" s="134"/>
      <c r="E21" s="134"/>
      <c r="F21" s="134"/>
      <c r="G21" s="134"/>
      <c r="H21" s="134"/>
      <c r="I21" s="134"/>
      <c r="J21" s="134"/>
      <c r="K21" s="134"/>
      <c r="L21" s="134"/>
      <c r="M21" s="134"/>
      <c r="N21" s="133"/>
      <c r="O21" s="135"/>
      <c r="P21" s="134"/>
      <c r="Q21" s="134"/>
      <c r="R21" s="134"/>
      <c r="S21" s="134"/>
      <c r="T21" s="134"/>
      <c r="U21" s="134"/>
      <c r="V21" s="134"/>
    </row>
    <row r="22" spans="1:22" s="136" customFormat="1" ht="21.75" customHeight="1">
      <c r="A22" s="133" t="s">
        <v>81</v>
      </c>
      <c r="B22" s="134"/>
      <c r="C22" s="134"/>
      <c r="D22" s="134"/>
      <c r="E22" s="134"/>
      <c r="F22" s="137"/>
      <c r="G22" s="137"/>
      <c r="H22" s="137"/>
      <c r="I22" s="137"/>
      <c r="J22" s="137"/>
      <c r="K22" s="137"/>
      <c r="L22" s="137"/>
      <c r="M22" s="137"/>
      <c r="N22" s="137"/>
      <c r="O22" s="137"/>
      <c r="P22" s="137"/>
      <c r="Q22" s="134"/>
      <c r="R22" s="134"/>
      <c r="S22" s="134"/>
      <c r="T22" s="134"/>
      <c r="U22" s="134"/>
      <c r="V22" s="134"/>
    </row>
    <row r="23" spans="1:22" s="136" customFormat="1" ht="21.75" customHeight="1">
      <c r="A23" s="208" t="s">
        <v>82</v>
      </c>
      <c r="B23" s="208"/>
      <c r="C23" s="208"/>
      <c r="D23" s="208"/>
      <c r="E23" s="208"/>
      <c r="F23" s="208"/>
      <c r="G23" s="208"/>
      <c r="H23" s="208"/>
      <c r="I23" s="208"/>
      <c r="J23" s="208"/>
      <c r="K23" s="208"/>
      <c r="L23" s="208"/>
      <c r="M23" s="208"/>
      <c r="N23" s="208"/>
      <c r="O23" s="208"/>
      <c r="P23" s="208"/>
      <c r="Q23" s="208"/>
      <c r="R23" s="208"/>
      <c r="S23" s="208"/>
      <c r="T23" s="208"/>
      <c r="U23" s="208"/>
      <c r="V23" s="208"/>
    </row>
    <row r="24" spans="1:22" s="136" customFormat="1" ht="21.75" customHeight="1">
      <c r="A24" s="208" t="s">
        <v>83</v>
      </c>
      <c r="B24" s="208"/>
      <c r="C24" s="208"/>
      <c r="D24" s="208"/>
      <c r="E24" s="208"/>
      <c r="F24" s="208"/>
      <c r="G24" s="208"/>
      <c r="H24" s="208"/>
      <c r="I24" s="208"/>
      <c r="J24" s="208"/>
      <c r="K24" s="208"/>
      <c r="L24" s="208"/>
      <c r="M24" s="208"/>
      <c r="N24" s="208"/>
      <c r="O24" s="208"/>
      <c r="P24" s="208"/>
      <c r="Q24" s="208"/>
      <c r="R24" s="208"/>
      <c r="S24" s="208"/>
      <c r="T24" s="208"/>
      <c r="U24" s="208"/>
      <c r="V24" s="208"/>
    </row>
    <row r="25" spans="1:22" s="136" customFormat="1" ht="18.75">
      <c r="A25" s="134"/>
      <c r="B25" s="133" t="s">
        <v>84</v>
      </c>
      <c r="C25" s="134"/>
      <c r="D25" s="134"/>
      <c r="E25" s="134"/>
      <c r="F25" s="134"/>
      <c r="G25" s="134"/>
      <c r="H25" s="134"/>
      <c r="I25" s="134"/>
      <c r="J25" s="134"/>
      <c r="K25" s="134"/>
      <c r="L25" s="134"/>
      <c r="M25" s="134"/>
      <c r="N25" s="134"/>
      <c r="O25" s="134"/>
      <c r="P25" s="134"/>
      <c r="Q25" s="134"/>
      <c r="R25" s="134"/>
      <c r="S25" s="134"/>
      <c r="T25" s="134"/>
      <c r="U25" s="134"/>
      <c r="V25" s="134"/>
    </row>
    <row r="26" spans="1:22" s="136" customFormat="1" ht="18.75">
      <c r="A26" s="134"/>
      <c r="B26" s="134"/>
      <c r="C26" s="134"/>
      <c r="D26" s="134"/>
      <c r="E26" s="134"/>
      <c r="F26" s="134"/>
      <c r="G26" s="134"/>
      <c r="H26" s="134"/>
      <c r="I26" s="134"/>
      <c r="J26" s="134"/>
      <c r="K26" s="134"/>
      <c r="L26" s="134"/>
      <c r="M26" s="134"/>
      <c r="N26" s="134"/>
      <c r="O26" s="134"/>
      <c r="P26" s="134"/>
      <c r="Q26" s="134"/>
      <c r="R26" s="134"/>
      <c r="S26" s="134"/>
      <c r="T26" s="134"/>
      <c r="U26" s="134"/>
      <c r="V26" s="134"/>
    </row>
    <row r="27" spans="1:22" s="136" customFormat="1" ht="21.75" customHeight="1">
      <c r="A27" s="135"/>
      <c r="B27" s="137" t="s">
        <v>85</v>
      </c>
      <c r="C27" s="137"/>
      <c r="D27" s="137"/>
      <c r="E27" s="137"/>
      <c r="F27" s="137"/>
      <c r="G27" s="137"/>
      <c r="H27" s="137"/>
      <c r="I27" s="137"/>
      <c r="J27" s="135"/>
      <c r="K27" s="137"/>
      <c r="L27" s="137"/>
      <c r="M27" s="137"/>
      <c r="N27" s="137"/>
      <c r="O27" s="137" t="s">
        <v>86</v>
      </c>
      <c r="P27" s="137"/>
      <c r="Q27" s="137"/>
      <c r="R27" s="137"/>
      <c r="S27" s="137"/>
      <c r="T27" s="137"/>
      <c r="U27" s="137"/>
      <c r="V27" s="137"/>
    </row>
    <row r="28" spans="1:22" s="136" customFormat="1" ht="21.75" customHeight="1">
      <c r="A28" s="135"/>
      <c r="B28" s="137" t="s">
        <v>87</v>
      </c>
      <c r="C28" s="137"/>
      <c r="D28" s="137"/>
      <c r="E28" s="137"/>
      <c r="F28" s="137"/>
      <c r="G28" s="137"/>
      <c r="H28" s="137"/>
      <c r="I28" s="137"/>
      <c r="J28" s="135"/>
      <c r="K28" s="137"/>
      <c r="L28" s="137"/>
      <c r="M28" s="137"/>
      <c r="N28" s="137"/>
      <c r="O28" s="137"/>
      <c r="P28" s="137"/>
      <c r="Q28" s="137"/>
      <c r="R28" s="137"/>
      <c r="S28" s="137"/>
      <c r="T28" s="137"/>
      <c r="U28" s="137"/>
      <c r="V28" s="137"/>
    </row>
    <row r="29" spans="1:22" s="136" customFormat="1" ht="18.75">
      <c r="A29" s="135"/>
      <c r="B29" s="137" t="s">
        <v>88</v>
      </c>
      <c r="C29" s="137"/>
      <c r="D29" s="137"/>
      <c r="E29" s="137"/>
      <c r="F29" s="137"/>
      <c r="G29" s="137"/>
      <c r="H29" s="137"/>
      <c r="I29" s="137"/>
      <c r="J29" s="135"/>
      <c r="K29" s="137"/>
      <c r="L29" s="137"/>
      <c r="M29" s="137"/>
      <c r="N29" s="137"/>
      <c r="O29" s="137" t="s">
        <v>89</v>
      </c>
      <c r="P29" s="137"/>
      <c r="Q29" s="137"/>
      <c r="R29" s="137"/>
      <c r="S29" s="137"/>
      <c r="T29" s="137"/>
      <c r="U29" s="137"/>
      <c r="V29" s="137"/>
    </row>
    <row r="30" spans="1:22" s="136" customFormat="1" ht="18.75">
      <c r="A30" s="132"/>
      <c r="B30" s="134"/>
      <c r="C30" s="134"/>
      <c r="D30" s="134"/>
      <c r="E30" s="134"/>
      <c r="F30" s="134"/>
      <c r="G30" s="134"/>
      <c r="H30" s="134"/>
      <c r="I30" s="134"/>
      <c r="J30" s="134"/>
      <c r="K30" s="134"/>
      <c r="L30" s="134"/>
      <c r="M30" s="134"/>
      <c r="N30" s="133"/>
      <c r="O30" s="135"/>
      <c r="P30" s="134"/>
      <c r="Q30" s="134"/>
      <c r="R30" s="134"/>
      <c r="S30" s="134"/>
      <c r="T30" s="134"/>
      <c r="U30" s="134"/>
      <c r="V30" s="134"/>
    </row>
    <row r="31" spans="1:22" s="136" customFormat="1" ht="18.75">
      <c r="A31" s="135"/>
      <c r="B31" s="137" t="s">
        <v>85</v>
      </c>
      <c r="C31" s="137"/>
      <c r="D31" s="137"/>
      <c r="E31" s="137"/>
      <c r="F31" s="137"/>
      <c r="G31" s="137"/>
      <c r="H31" s="137"/>
      <c r="I31" s="137"/>
      <c r="J31" s="135"/>
      <c r="K31" s="137"/>
      <c r="L31" s="137"/>
      <c r="M31" s="137"/>
      <c r="N31" s="137"/>
      <c r="O31" s="137" t="s">
        <v>90</v>
      </c>
      <c r="P31" s="137"/>
      <c r="Q31" s="137"/>
      <c r="R31" s="137"/>
      <c r="S31" s="137"/>
      <c r="T31" s="137"/>
      <c r="U31" s="137"/>
      <c r="V31" s="137"/>
    </row>
    <row r="32" spans="1:22" s="136" customFormat="1" ht="21.75" customHeight="1">
      <c r="A32" s="135"/>
      <c r="B32" s="137" t="s">
        <v>87</v>
      </c>
      <c r="C32" s="137"/>
      <c r="D32" s="137"/>
      <c r="E32" s="137"/>
      <c r="F32" s="137"/>
      <c r="G32" s="137"/>
      <c r="H32" s="137"/>
      <c r="I32" s="137"/>
      <c r="J32" s="135"/>
      <c r="K32" s="137"/>
      <c r="L32" s="137"/>
      <c r="M32" s="137"/>
      <c r="N32" s="137"/>
      <c r="O32" s="137"/>
      <c r="P32" s="137"/>
      <c r="Q32" s="137"/>
      <c r="R32" s="137"/>
      <c r="S32" s="137"/>
      <c r="T32" s="137"/>
      <c r="U32" s="137"/>
      <c r="V32" s="137"/>
    </row>
    <row r="33" spans="1:22" s="136" customFormat="1" ht="21.75" customHeight="1">
      <c r="A33" s="135"/>
      <c r="B33" s="137" t="s">
        <v>91</v>
      </c>
      <c r="C33" s="137"/>
      <c r="D33" s="137"/>
      <c r="E33" s="137"/>
      <c r="F33" s="137"/>
      <c r="G33" s="137"/>
      <c r="H33" s="137"/>
      <c r="I33" s="137"/>
      <c r="J33" s="135"/>
      <c r="K33" s="137"/>
      <c r="L33" s="137"/>
      <c r="M33" s="137"/>
      <c r="N33" s="137"/>
      <c r="O33" s="137"/>
      <c r="P33" s="137"/>
      <c r="Q33" s="137"/>
      <c r="R33" s="137"/>
      <c r="S33" s="137"/>
      <c r="T33" s="137"/>
      <c r="U33" s="137"/>
      <c r="V33" s="137"/>
    </row>
    <row r="34" spans="1:22" s="136" customFormat="1" ht="22.5">
      <c r="A34" s="49"/>
      <c r="B34" s="49"/>
      <c r="C34" s="49"/>
      <c r="D34" s="49"/>
      <c r="E34" s="49"/>
      <c r="F34" s="49"/>
      <c r="G34" s="49"/>
      <c r="H34" s="49"/>
      <c r="I34" s="49"/>
      <c r="J34" s="49"/>
      <c r="K34" s="49"/>
      <c r="L34" s="49"/>
      <c r="M34" s="49"/>
      <c r="N34" s="49"/>
      <c r="O34" s="49"/>
      <c r="P34" s="49"/>
      <c r="Q34" s="49"/>
      <c r="R34" s="49"/>
      <c r="S34" s="49"/>
      <c r="T34" s="49"/>
      <c r="U34" s="49"/>
      <c r="V34" s="49"/>
    </row>
    <row r="35" spans="1:22" ht="21.75" customHeight="1">
      <c r="A35" s="45"/>
      <c r="B35" s="211"/>
      <c r="C35" s="211"/>
      <c r="D35" s="211"/>
      <c r="E35" s="211"/>
      <c r="F35" s="211"/>
      <c r="G35" s="211"/>
      <c r="H35" s="211"/>
      <c r="I35" s="211"/>
      <c r="J35" s="211"/>
      <c r="K35" s="211"/>
      <c r="L35" s="211"/>
      <c r="M35" s="44"/>
      <c r="N35" s="44"/>
      <c r="O35" s="44"/>
      <c r="P35" s="44"/>
      <c r="Q35" s="44"/>
      <c r="R35" s="44"/>
      <c r="S35" s="44"/>
      <c r="T35" s="44"/>
      <c r="U35" s="44"/>
      <c r="V35" s="44"/>
    </row>
    <row r="36" spans="1:22" ht="21.75" hidden="1" customHeight="1">
      <c r="A36" s="45"/>
      <c r="B36" s="211"/>
      <c r="C36" s="211"/>
      <c r="D36" s="211"/>
      <c r="E36" s="211"/>
      <c r="F36" s="211"/>
      <c r="G36" s="211"/>
      <c r="H36" s="211"/>
      <c r="I36" s="211"/>
      <c r="J36" s="211"/>
      <c r="K36" s="211"/>
      <c r="L36" s="211"/>
      <c r="M36" s="44"/>
      <c r="N36" s="44"/>
      <c r="O36" s="44"/>
      <c r="P36" s="44"/>
      <c r="Q36" s="44"/>
      <c r="R36" s="44"/>
      <c r="S36" s="44"/>
      <c r="T36" s="44"/>
      <c r="U36" s="44"/>
      <c r="V36" s="44"/>
    </row>
    <row r="37" spans="1:22" ht="21.75" hidden="1" customHeight="1">
      <c r="A37" s="209"/>
      <c r="B37" s="209"/>
      <c r="C37" s="209"/>
      <c r="D37" s="209"/>
      <c r="E37" s="209"/>
      <c r="F37" s="209"/>
      <c r="G37" s="209"/>
      <c r="H37" s="209"/>
      <c r="I37" s="46"/>
      <c r="J37" s="46"/>
      <c r="K37" s="209"/>
      <c r="L37" s="209"/>
      <c r="M37" s="209"/>
      <c r="N37" s="209"/>
      <c r="O37" s="209"/>
      <c r="P37" s="209"/>
      <c r="Q37" s="209"/>
      <c r="R37" s="209"/>
      <c r="S37" s="209"/>
      <c r="T37" s="209"/>
      <c r="U37" s="209"/>
      <c r="V37" s="209"/>
    </row>
    <row r="38" spans="1:22" ht="21.75" hidden="1" customHeight="1">
      <c r="A38" s="40"/>
      <c r="B38" s="40"/>
      <c r="C38" s="40"/>
      <c r="D38" s="210"/>
      <c r="E38" s="210"/>
      <c r="F38" s="210"/>
      <c r="G38" s="210"/>
      <c r="H38" s="210"/>
      <c r="I38" s="210"/>
      <c r="J38" s="40"/>
      <c r="K38" s="40"/>
      <c r="L38" s="22"/>
      <c r="M38" s="22"/>
      <c r="N38" s="210"/>
      <c r="O38" s="210"/>
      <c r="P38" s="210"/>
      <c r="Q38" s="210"/>
      <c r="R38" s="210"/>
      <c r="S38" s="210"/>
      <c r="T38" s="210"/>
    </row>
    <row r="39" spans="1:22" ht="21.75" hidden="1" customHeight="1">
      <c r="A39" s="40"/>
      <c r="B39" s="40"/>
      <c r="C39" s="40"/>
      <c r="D39" s="210"/>
      <c r="E39" s="210"/>
      <c r="F39" s="210"/>
      <c r="G39" s="210"/>
      <c r="H39" s="210"/>
      <c r="I39" s="210"/>
      <c r="J39" s="40"/>
      <c r="K39" s="40"/>
      <c r="L39" s="22"/>
      <c r="M39" s="22"/>
      <c r="N39" s="210"/>
      <c r="O39" s="210"/>
      <c r="P39" s="210"/>
      <c r="Q39" s="210"/>
      <c r="R39" s="210"/>
      <c r="S39" s="210"/>
      <c r="T39" s="210"/>
    </row>
    <row r="41" spans="1:22" ht="21.75" customHeight="1">
      <c r="A41" s="205"/>
      <c r="B41" s="205"/>
      <c r="C41" s="205"/>
      <c r="D41" s="205"/>
      <c r="E41" s="205"/>
      <c r="F41" s="205"/>
      <c r="G41" s="205"/>
      <c r="H41" s="205"/>
      <c r="I41" s="205"/>
      <c r="J41" s="205"/>
      <c r="K41" s="205"/>
      <c r="L41" s="205"/>
      <c r="M41" s="205"/>
      <c r="N41" s="205"/>
      <c r="O41" s="205"/>
      <c r="P41" s="205"/>
      <c r="Q41" s="205"/>
      <c r="R41" s="205"/>
      <c r="S41" s="205"/>
      <c r="T41" s="205"/>
      <c r="U41" s="205"/>
      <c r="V41" s="205"/>
    </row>
    <row r="42" spans="1:22" ht="21.75" customHeight="1">
      <c r="A42" s="206"/>
      <c r="B42" s="206"/>
      <c r="C42" s="206"/>
      <c r="D42" s="206"/>
      <c r="E42" s="206"/>
      <c r="F42" s="206"/>
      <c r="G42" s="206"/>
      <c r="H42" s="206"/>
      <c r="I42" s="206"/>
      <c r="J42" s="206"/>
      <c r="K42" s="206"/>
      <c r="L42" s="206"/>
      <c r="M42" s="206"/>
      <c r="N42" s="206"/>
      <c r="O42" s="206"/>
      <c r="P42" s="206"/>
      <c r="Q42" s="206"/>
      <c r="R42" s="206"/>
      <c r="S42" s="206"/>
      <c r="T42" s="206"/>
      <c r="U42" s="206"/>
      <c r="V42" s="206"/>
    </row>
    <row r="43" spans="1:22" ht="21.75" customHeight="1">
      <c r="A43" s="207"/>
      <c r="B43" s="207"/>
      <c r="C43" s="207"/>
      <c r="D43" s="207"/>
      <c r="E43" s="207"/>
      <c r="F43" s="207"/>
      <c r="G43" s="207"/>
      <c r="H43" s="207"/>
      <c r="I43" s="207"/>
      <c r="J43" s="207"/>
      <c r="K43" s="207"/>
      <c r="L43" s="207"/>
      <c r="M43" s="207"/>
      <c r="N43" s="207"/>
      <c r="O43" s="207"/>
      <c r="P43" s="207"/>
      <c r="Q43" s="207"/>
      <c r="R43" s="207"/>
      <c r="S43" s="207"/>
      <c r="T43" s="207"/>
      <c r="U43" s="207"/>
      <c r="V43" s="207"/>
    </row>
  </sheetData>
  <mergeCells count="56">
    <mergeCell ref="A41:V41"/>
    <mergeCell ref="A42:V42"/>
    <mergeCell ref="A43:V43"/>
    <mergeCell ref="A23:V23"/>
    <mergeCell ref="A24:V24"/>
    <mergeCell ref="A37:H37"/>
    <mergeCell ref="K37:V37"/>
    <mergeCell ref="D38:I38"/>
    <mergeCell ref="N38:T38"/>
    <mergeCell ref="D39:I39"/>
    <mergeCell ref="N39:T39"/>
    <mergeCell ref="B35:L35"/>
    <mergeCell ref="B36:L36"/>
    <mergeCell ref="A20:V20"/>
    <mergeCell ref="A15:A19"/>
    <mergeCell ref="B15:J15"/>
    <mergeCell ref="K15:Q15"/>
    <mergeCell ref="R15:V15"/>
    <mergeCell ref="G16:I16"/>
    <mergeCell ref="K16:Q16"/>
    <mergeCell ref="R16:V16"/>
    <mergeCell ref="C18:E18"/>
    <mergeCell ref="F18:T18"/>
    <mergeCell ref="E19:T19"/>
    <mergeCell ref="B13:J13"/>
    <mergeCell ref="K13:Q13"/>
    <mergeCell ref="R13:V13"/>
    <mergeCell ref="B14:J14"/>
    <mergeCell ref="K14:Q14"/>
    <mergeCell ref="R14:V14"/>
    <mergeCell ref="B11:J11"/>
    <mergeCell ref="K11:Q11"/>
    <mergeCell ref="R11:V11"/>
    <mergeCell ref="B12:J12"/>
    <mergeCell ref="K12:Q12"/>
    <mergeCell ref="R12:V12"/>
    <mergeCell ref="P8:Q8"/>
    <mergeCell ref="S8:T8"/>
    <mergeCell ref="T9:V9"/>
    <mergeCell ref="B10:J10"/>
    <mergeCell ref="K10:Q10"/>
    <mergeCell ref="R10:V10"/>
    <mergeCell ref="A5:C5"/>
    <mergeCell ref="A6:E6"/>
    <mergeCell ref="A7:F7"/>
    <mergeCell ref="J7:K7"/>
    <mergeCell ref="H8:I8"/>
    <mergeCell ref="K8:N8"/>
    <mergeCell ref="U1:V1"/>
    <mergeCell ref="A2:V2"/>
    <mergeCell ref="A3:D3"/>
    <mergeCell ref="A4:C4"/>
    <mergeCell ref="E4:I4"/>
    <mergeCell ref="J4:M4"/>
    <mergeCell ref="N4:Q4"/>
    <mergeCell ref="R4:T4"/>
  </mergeCells>
  <printOptions horizontalCentered="1"/>
  <pageMargins left="0.51181102362204722" right="0.27559055118110237" top="0.35433070866141736" bottom="0.31496062992125984"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42"/>
  <sheetViews>
    <sheetView showGridLines="0" view="pageBreakPreview" topLeftCell="A4" zoomScale="115" zoomScaleSheetLayoutView="115" workbookViewId="0">
      <selection activeCell="B23" sqref="B23"/>
    </sheetView>
  </sheetViews>
  <sheetFormatPr defaultColWidth="9.140625" defaultRowHeight="21.75" customHeight="1"/>
  <cols>
    <col min="1" max="1" width="6.7109375" style="2" customWidth="1"/>
    <col min="2" max="2" width="7.140625" style="2" customWidth="1"/>
    <col min="3" max="3" width="4" style="2" customWidth="1"/>
    <col min="4" max="4" width="4.85546875" style="2" customWidth="1"/>
    <col min="5" max="5" width="3.28515625" style="2" customWidth="1"/>
    <col min="6" max="6" width="3.85546875" style="2" customWidth="1"/>
    <col min="7" max="7" width="3.140625" style="2" customWidth="1"/>
    <col min="8" max="8" width="4.140625" style="2" customWidth="1"/>
    <col min="9" max="9" width="6" style="2" customWidth="1"/>
    <col min="10" max="10" width="2.7109375" style="2" customWidth="1"/>
    <col min="11" max="14" width="3.85546875" style="2" customWidth="1"/>
    <col min="15" max="17" width="4" style="2" customWidth="1"/>
    <col min="18" max="18" width="5.5703125" style="2" customWidth="1"/>
    <col min="19" max="20" width="4.85546875" style="2" customWidth="1"/>
    <col min="21" max="22" width="4.28515625" style="2" customWidth="1"/>
    <col min="23" max="16384" width="9.140625" style="2"/>
  </cols>
  <sheetData>
    <row r="1" spans="1:22" ht="21.75" customHeight="1">
      <c r="T1" s="212" t="s">
        <v>43</v>
      </c>
      <c r="U1" s="212"/>
      <c r="V1" s="212"/>
    </row>
    <row r="2" spans="1:22" ht="21.75" customHeight="1">
      <c r="A2" s="139" t="s">
        <v>44</v>
      </c>
      <c r="B2" s="139"/>
      <c r="C2" s="139"/>
      <c r="D2" s="139"/>
      <c r="E2" s="139"/>
      <c r="F2" s="139"/>
      <c r="G2" s="139"/>
      <c r="H2" s="139"/>
      <c r="I2" s="139"/>
      <c r="J2" s="139"/>
      <c r="K2" s="139"/>
      <c r="L2" s="139"/>
      <c r="M2" s="139"/>
      <c r="N2" s="139"/>
      <c r="O2" s="139"/>
      <c r="P2" s="139"/>
      <c r="Q2" s="139"/>
      <c r="R2" s="139"/>
      <c r="S2" s="139"/>
      <c r="T2" s="139"/>
      <c r="U2" s="139"/>
      <c r="V2" s="139"/>
    </row>
    <row r="3" spans="1:22" ht="21.75" customHeight="1">
      <c r="A3" s="213" t="s">
        <v>1</v>
      </c>
      <c r="B3" s="213"/>
      <c r="C3" s="213"/>
      <c r="D3" s="3"/>
      <c r="E3" s="3" t="str">
        <f>E4</f>
        <v>โครงการก่อสร้างบ่อเก็บน้ำ เพื่อการเกษตร</v>
      </c>
      <c r="F3" s="4"/>
      <c r="G3" s="4"/>
      <c r="H3" s="4"/>
      <c r="I3" s="4"/>
      <c r="J3" s="4"/>
      <c r="K3" s="4"/>
      <c r="L3" s="4"/>
      <c r="M3" s="4"/>
      <c r="N3" s="4"/>
      <c r="O3" s="4"/>
      <c r="P3" s="4"/>
      <c r="Q3" s="4"/>
      <c r="R3" s="4"/>
      <c r="S3" s="4"/>
      <c r="T3" s="4"/>
      <c r="U3" s="4"/>
      <c r="V3" s="4"/>
    </row>
    <row r="4" spans="1:22" ht="21.75" customHeight="1">
      <c r="A4" s="140" t="s">
        <v>3</v>
      </c>
      <c r="B4" s="140"/>
      <c r="C4" s="140"/>
      <c r="D4" s="140"/>
      <c r="E4" s="5" t="str">
        <f>'ปร.6  ฟอร์มเปล่า'!E3</f>
        <v>โครงการก่อสร้างบ่อเก็บน้ำ เพื่อการเกษตร</v>
      </c>
      <c r="F4" s="5"/>
      <c r="G4" s="5"/>
      <c r="H4" s="5"/>
      <c r="I4" s="5"/>
      <c r="J4" s="5"/>
      <c r="K4" s="5"/>
      <c r="L4" s="5"/>
      <c r="M4" s="5"/>
      <c r="N4" s="5"/>
      <c r="O4" s="5"/>
      <c r="P4" s="5"/>
      <c r="Q4" s="5"/>
      <c r="R4" s="5"/>
      <c r="S4" s="5"/>
      <c r="T4" s="5"/>
      <c r="U4" s="5"/>
      <c r="V4" s="5"/>
    </row>
    <row r="5" spans="1:22" ht="21.75" customHeight="1">
      <c r="A5" s="140" t="s">
        <v>4</v>
      </c>
      <c r="B5" s="140"/>
      <c r="C5" s="140"/>
      <c r="D5" s="6"/>
      <c r="E5" s="214" t="str">
        <f>'ปร.6  ฟอร์มเปล่า'!E4</f>
        <v>มหาวิทยาลัยแม่โจ้ - ชุมพร</v>
      </c>
      <c r="F5" s="215"/>
      <c r="G5" s="215"/>
      <c r="H5" s="215"/>
      <c r="I5" s="215"/>
      <c r="J5" s="142" t="str">
        <f>'ปร.6  ฟอร์มเปล่า'!J4</f>
        <v>ตำบลละแม</v>
      </c>
      <c r="K5" s="142"/>
      <c r="L5" s="142"/>
      <c r="M5" s="142"/>
      <c r="N5" s="142" t="str">
        <f>'ปร.6  ฟอร์มเปล่า'!N4</f>
        <v>อำเภอละแม</v>
      </c>
      <c r="O5" s="142"/>
      <c r="P5" s="142"/>
      <c r="Q5" s="142"/>
      <c r="R5" s="142" t="str">
        <f>'ปร.6  ฟอร์มเปล่า'!R4</f>
        <v>จังหวัดชุมพร</v>
      </c>
      <c r="S5" s="142"/>
      <c r="T5" s="142"/>
      <c r="U5" s="5"/>
      <c r="V5" s="5"/>
    </row>
    <row r="6" spans="1:22" ht="21.75" customHeight="1">
      <c r="A6" s="140" t="s">
        <v>5</v>
      </c>
      <c r="B6" s="140"/>
      <c r="C6" s="140"/>
      <c r="D6" s="6"/>
      <c r="E6" s="7" t="str">
        <f>'ปร.6  ฟอร์มเปล่า'!E5</f>
        <v>-</v>
      </c>
      <c r="F6" s="7"/>
      <c r="G6" s="7"/>
      <c r="H6" s="7"/>
      <c r="I6" s="7"/>
      <c r="J6" s="7"/>
      <c r="K6" s="7"/>
      <c r="L6" s="7"/>
      <c r="M6" s="7"/>
      <c r="N6" s="7"/>
      <c r="O6" s="7"/>
      <c r="P6" s="7"/>
      <c r="Q6" s="7"/>
      <c r="R6" s="7"/>
      <c r="S6" s="7"/>
      <c r="T6" s="7"/>
      <c r="U6" s="7"/>
      <c r="V6" s="7"/>
    </row>
    <row r="7" spans="1:22" ht="21.75" customHeight="1">
      <c r="A7" s="140" t="s">
        <v>6</v>
      </c>
      <c r="B7" s="140"/>
      <c r="C7" s="140"/>
      <c r="D7" s="140"/>
      <c r="E7" s="140"/>
      <c r="F7" s="6" t="str">
        <f>'ปร.6  ฟอร์มเปล่า'!F6</f>
        <v>มหาวิทยาลัยแม่โจ้-ชุมพร ตำบลละแม  อำเภอละแม</v>
      </c>
      <c r="H7" s="6"/>
      <c r="I7" s="6"/>
      <c r="J7" s="6"/>
      <c r="K7" s="6"/>
      <c r="L7" s="6"/>
      <c r="M7" s="6"/>
      <c r="N7" s="6"/>
      <c r="O7" s="6"/>
      <c r="P7" s="6"/>
      <c r="Q7" s="6"/>
      <c r="R7" s="6"/>
      <c r="S7" s="6"/>
      <c r="T7" s="6"/>
      <c r="U7" s="6"/>
      <c r="V7" s="6"/>
    </row>
    <row r="8" spans="1:22" ht="21.75" customHeight="1">
      <c r="A8" s="140" t="s">
        <v>45</v>
      </c>
      <c r="B8" s="140"/>
      <c r="C8" s="140"/>
      <c r="D8" s="140"/>
      <c r="E8" s="140"/>
      <c r="F8" s="140"/>
      <c r="G8" s="145"/>
      <c r="H8" s="145"/>
      <c r="I8" s="8"/>
      <c r="J8" s="143" t="s">
        <v>28</v>
      </c>
      <c r="K8" s="143"/>
      <c r="L8" s="47"/>
      <c r="M8" s="9"/>
      <c r="N8" s="6"/>
      <c r="O8" s="6"/>
      <c r="P8" s="6"/>
      <c r="Q8" s="6"/>
      <c r="R8" s="6"/>
      <c r="S8" s="6"/>
      <c r="T8" s="6"/>
      <c r="U8" s="6"/>
      <c r="V8" s="6"/>
    </row>
    <row r="9" spans="1:22" ht="21.75" customHeight="1">
      <c r="A9" s="1" t="s">
        <v>38</v>
      </c>
      <c r="B9" s="1"/>
      <c r="C9" s="1"/>
      <c r="D9" s="1"/>
      <c r="E9" s="1"/>
      <c r="F9" s="10"/>
      <c r="G9" s="11"/>
      <c r="H9" s="143" t="s">
        <v>9</v>
      </c>
      <c r="I9" s="143"/>
      <c r="J9" s="145"/>
      <c r="K9" s="145"/>
      <c r="L9" s="145"/>
      <c r="M9" s="145"/>
      <c r="N9" s="145"/>
      <c r="O9" s="143" t="s">
        <v>10</v>
      </c>
      <c r="P9" s="143"/>
      <c r="Q9" s="143"/>
      <c r="R9" s="145"/>
      <c r="S9" s="145"/>
      <c r="T9" s="145"/>
      <c r="U9" s="6"/>
      <c r="V9" s="12"/>
    </row>
    <row r="10" spans="1:22" s="15" customFormat="1" ht="21.75" customHeight="1" thickBot="1">
      <c r="A10" s="13"/>
      <c r="B10" s="14"/>
      <c r="C10" s="14"/>
      <c r="D10" s="14"/>
      <c r="E10" s="14"/>
      <c r="F10" s="14"/>
      <c r="G10" s="14"/>
      <c r="H10" s="14"/>
      <c r="I10" s="14"/>
      <c r="J10" s="14"/>
      <c r="K10" s="14"/>
      <c r="L10" s="14"/>
      <c r="M10" s="14"/>
      <c r="N10" s="14"/>
      <c r="O10" s="14"/>
      <c r="P10" s="14"/>
      <c r="Q10" s="14"/>
      <c r="R10" s="14"/>
      <c r="S10" s="14"/>
      <c r="T10" s="146" t="s">
        <v>11</v>
      </c>
      <c r="U10" s="146"/>
      <c r="V10" s="146"/>
    </row>
    <row r="11" spans="1:22" ht="35.1" customHeight="1" thickTop="1" thickBot="1">
      <c r="A11" s="50" t="s">
        <v>12</v>
      </c>
      <c r="B11" s="216" t="s">
        <v>13</v>
      </c>
      <c r="C11" s="216"/>
      <c r="D11" s="216"/>
      <c r="E11" s="216"/>
      <c r="F11" s="216"/>
      <c r="G11" s="216"/>
      <c r="H11" s="216"/>
      <c r="I11" s="216"/>
      <c r="J11" s="216"/>
      <c r="K11" s="217" t="s">
        <v>46</v>
      </c>
      <c r="L11" s="216"/>
      <c r="M11" s="216"/>
      <c r="N11" s="216"/>
      <c r="O11" s="216" t="s">
        <v>47</v>
      </c>
      <c r="P11" s="216"/>
      <c r="Q11" s="216"/>
      <c r="R11" s="217" t="s">
        <v>39</v>
      </c>
      <c r="S11" s="216"/>
      <c r="T11" s="216"/>
      <c r="U11" s="216" t="s">
        <v>19</v>
      </c>
      <c r="V11" s="216"/>
    </row>
    <row r="12" spans="1:22" ht="30.75" customHeight="1" thickTop="1" thickBot="1">
      <c r="A12" s="25" t="s">
        <v>59</v>
      </c>
      <c r="B12" s="232" t="str">
        <f>E3</f>
        <v>โครงการก่อสร้างบ่อเก็บน้ำ เพื่อการเกษตร</v>
      </c>
      <c r="C12" s="233"/>
      <c r="D12" s="233"/>
      <c r="E12" s="233"/>
      <c r="F12" s="233"/>
      <c r="G12" s="233"/>
      <c r="H12" s="233"/>
      <c r="I12" s="233"/>
      <c r="J12" s="234"/>
      <c r="K12" s="235"/>
      <c r="L12" s="236"/>
      <c r="M12" s="236"/>
      <c r="N12" s="237"/>
      <c r="O12" s="238"/>
      <c r="P12" s="239"/>
      <c r="Q12" s="240"/>
      <c r="R12" s="241"/>
      <c r="S12" s="242"/>
      <c r="T12" s="243"/>
      <c r="U12" s="244"/>
      <c r="V12" s="244"/>
    </row>
    <row r="13" spans="1:22" ht="21.75" customHeight="1" thickTop="1" thickBot="1">
      <c r="A13" s="18"/>
      <c r="B13" s="218" t="s">
        <v>48</v>
      </c>
      <c r="C13" s="219"/>
      <c r="D13" s="219"/>
      <c r="E13" s="219"/>
      <c r="F13" s="219"/>
      <c r="G13" s="219"/>
      <c r="H13" s="219"/>
      <c r="I13" s="219"/>
      <c r="J13" s="220"/>
      <c r="K13" s="221"/>
      <c r="L13" s="222"/>
      <c r="M13" s="222"/>
      <c r="N13" s="223"/>
      <c r="O13" s="224"/>
      <c r="P13" s="225"/>
      <c r="Q13" s="226"/>
      <c r="R13" s="227"/>
      <c r="S13" s="228"/>
      <c r="T13" s="229"/>
      <c r="U13" s="230"/>
      <c r="V13" s="231"/>
    </row>
    <row r="14" spans="1:22" ht="21.75" customHeight="1" thickTop="1">
      <c r="A14" s="16"/>
      <c r="B14" s="254"/>
      <c r="C14" s="254"/>
      <c r="D14" s="254"/>
      <c r="E14" s="254"/>
      <c r="F14" s="254"/>
      <c r="G14" s="254"/>
      <c r="H14" s="254"/>
      <c r="I14" s="254"/>
      <c r="J14" s="254"/>
      <c r="K14" s="255"/>
      <c r="L14" s="256"/>
      <c r="M14" s="256"/>
      <c r="N14" s="257"/>
      <c r="O14" s="258"/>
      <c r="P14" s="259"/>
      <c r="Q14" s="260"/>
      <c r="R14" s="261"/>
      <c r="S14" s="262"/>
      <c r="T14" s="263"/>
      <c r="U14" s="264"/>
      <c r="V14" s="265"/>
    </row>
    <row r="15" spans="1:22" ht="21.75" customHeight="1">
      <c r="A15" s="17"/>
      <c r="B15" s="245" t="s">
        <v>49</v>
      </c>
      <c r="C15" s="246"/>
      <c r="D15" s="246"/>
      <c r="E15" s="246"/>
      <c r="F15" s="246"/>
      <c r="G15" s="246"/>
      <c r="H15" s="246"/>
      <c r="I15" s="246"/>
      <c r="J15" s="247"/>
      <c r="K15" s="248"/>
      <c r="L15" s="248"/>
      <c r="M15" s="248"/>
      <c r="N15" s="248"/>
      <c r="O15" s="249"/>
      <c r="P15" s="249"/>
      <c r="Q15" s="249"/>
      <c r="R15" s="250"/>
      <c r="S15" s="251"/>
      <c r="T15" s="252"/>
      <c r="U15" s="253"/>
      <c r="V15" s="253"/>
    </row>
    <row r="16" spans="1:22" ht="21.75" customHeight="1">
      <c r="A16" s="17"/>
      <c r="B16" s="267" t="s">
        <v>50</v>
      </c>
      <c r="C16" s="267"/>
      <c r="D16" s="267"/>
      <c r="E16" s="267"/>
      <c r="F16" s="267"/>
      <c r="G16" s="267"/>
      <c r="H16" s="268"/>
      <c r="I16" s="269">
        <v>0</v>
      </c>
      <c r="J16" s="270"/>
      <c r="K16" s="248"/>
      <c r="L16" s="248"/>
      <c r="M16" s="248"/>
      <c r="N16" s="248"/>
      <c r="O16" s="249"/>
      <c r="P16" s="249"/>
      <c r="Q16" s="249"/>
      <c r="R16" s="250"/>
      <c r="S16" s="251"/>
      <c r="T16" s="252"/>
      <c r="U16" s="266"/>
      <c r="V16" s="266"/>
    </row>
    <row r="17" spans="1:22" ht="21.75" customHeight="1">
      <c r="A17" s="19"/>
      <c r="B17" s="267" t="s">
        <v>51</v>
      </c>
      <c r="C17" s="267"/>
      <c r="D17" s="267"/>
      <c r="E17" s="267"/>
      <c r="F17" s="267"/>
      <c r="G17" s="267"/>
      <c r="H17" s="268"/>
      <c r="I17" s="269">
        <v>0</v>
      </c>
      <c r="J17" s="270"/>
      <c r="K17" s="248"/>
      <c r="L17" s="248"/>
      <c r="M17" s="248"/>
      <c r="N17" s="248"/>
      <c r="O17" s="249"/>
      <c r="P17" s="249"/>
      <c r="Q17" s="249"/>
      <c r="R17" s="250"/>
      <c r="S17" s="251"/>
      <c r="T17" s="252"/>
      <c r="U17" s="266"/>
      <c r="V17" s="266"/>
    </row>
    <row r="18" spans="1:22" ht="21.75" customHeight="1">
      <c r="A18" s="19"/>
      <c r="B18" s="267" t="s">
        <v>52</v>
      </c>
      <c r="C18" s="267"/>
      <c r="D18" s="267"/>
      <c r="E18" s="267"/>
      <c r="F18" s="267"/>
      <c r="G18" s="267"/>
      <c r="H18" s="268"/>
      <c r="I18" s="269">
        <v>6</v>
      </c>
      <c r="J18" s="270"/>
      <c r="K18" s="248"/>
      <c r="L18" s="248"/>
      <c r="M18" s="248"/>
      <c r="N18" s="248"/>
      <c r="O18" s="249"/>
      <c r="P18" s="249"/>
      <c r="Q18" s="249"/>
      <c r="R18" s="250"/>
      <c r="S18" s="251"/>
      <c r="T18" s="252"/>
      <c r="U18" s="266"/>
      <c r="V18" s="266"/>
    </row>
    <row r="19" spans="1:22" ht="21.75" customHeight="1" thickBot="1">
      <c r="A19" s="20"/>
      <c r="B19" s="272" t="s">
        <v>53</v>
      </c>
      <c r="C19" s="272"/>
      <c r="D19" s="272"/>
      <c r="E19" s="272"/>
      <c r="F19" s="272"/>
      <c r="G19" s="272"/>
      <c r="H19" s="273"/>
      <c r="I19" s="274">
        <v>7</v>
      </c>
      <c r="J19" s="275"/>
      <c r="K19" s="276">
        <f>SUM(K12:K18)</f>
        <v>0</v>
      </c>
      <c r="L19" s="276"/>
      <c r="M19" s="276"/>
      <c r="N19" s="276"/>
      <c r="O19" s="277"/>
      <c r="P19" s="277"/>
      <c r="Q19" s="277"/>
      <c r="R19" s="278"/>
      <c r="S19" s="279"/>
      <c r="T19" s="280"/>
      <c r="U19" s="271"/>
      <c r="V19" s="271"/>
    </row>
    <row r="20" spans="1:22" ht="21.75" customHeight="1" thickTop="1" thickBot="1">
      <c r="A20" s="21"/>
      <c r="B20" s="22"/>
      <c r="C20" s="22"/>
      <c r="D20" s="22"/>
      <c r="E20" s="22"/>
      <c r="F20" s="22"/>
      <c r="G20" s="22"/>
      <c r="H20" s="22"/>
      <c r="I20" s="22"/>
      <c r="J20" s="22"/>
      <c r="K20" s="22"/>
      <c r="L20" s="22"/>
      <c r="M20" s="22"/>
      <c r="N20" s="188" t="s">
        <v>54</v>
      </c>
      <c r="O20" s="188"/>
      <c r="P20" s="188"/>
      <c r="Q20" s="189"/>
      <c r="R20" s="281">
        <f>ROUNDDOWN(R13,-2)</f>
        <v>0</v>
      </c>
      <c r="S20" s="282"/>
      <c r="T20" s="283"/>
      <c r="U20" s="284"/>
      <c r="V20" s="284"/>
    </row>
    <row r="21" spans="1:22" ht="21.75" customHeight="1" thickTop="1" thickBot="1">
      <c r="A21" s="23" t="s">
        <v>55</v>
      </c>
      <c r="B21" s="285" t="s">
        <v>56</v>
      </c>
      <c r="C21" s="285"/>
      <c r="D21" s="285"/>
      <c r="E21" s="285"/>
      <c r="F21" s="285" t="s">
        <v>14</v>
      </c>
      <c r="G21" s="285"/>
      <c r="H21" s="286"/>
      <c r="I21" s="286"/>
      <c r="J21" s="286"/>
      <c r="K21" s="285" t="s">
        <v>25</v>
      </c>
      <c r="L21" s="285"/>
      <c r="M21" s="24"/>
      <c r="N21" s="285" t="s">
        <v>57</v>
      </c>
      <c r="O21" s="285"/>
      <c r="P21" s="285"/>
      <c r="Q21" s="287"/>
      <c r="R21" s="287"/>
      <c r="S21" s="287"/>
      <c r="T21" s="287"/>
      <c r="U21" s="288" t="s">
        <v>58</v>
      </c>
      <c r="V21" s="288"/>
    </row>
    <row r="22" spans="1:22" ht="21.75" customHeight="1" thickTop="1">
      <c r="A22" s="184"/>
      <c r="B22" s="184"/>
      <c r="C22" s="184"/>
      <c r="D22" s="184"/>
      <c r="E22" s="184"/>
      <c r="F22" s="184"/>
      <c r="G22" s="184"/>
      <c r="H22" s="184"/>
      <c r="I22" s="184"/>
      <c r="J22" s="184"/>
      <c r="K22" s="184"/>
      <c r="L22" s="184"/>
      <c r="M22" s="184"/>
      <c r="N22" s="184"/>
      <c r="O22" s="184"/>
      <c r="P22" s="184"/>
      <c r="Q22" s="184"/>
      <c r="R22" s="184"/>
      <c r="S22" s="184"/>
      <c r="T22" s="184"/>
      <c r="U22" s="184"/>
      <c r="V22" s="184"/>
    </row>
    <row r="23" spans="1:22" s="136" customFormat="1" ht="21.75" customHeight="1">
      <c r="A23" s="132"/>
      <c r="B23" s="133" t="s">
        <v>80</v>
      </c>
      <c r="C23" s="134"/>
      <c r="D23" s="134"/>
      <c r="E23" s="134"/>
      <c r="F23" s="134"/>
      <c r="G23" s="134"/>
      <c r="H23" s="134"/>
      <c r="I23" s="134"/>
      <c r="J23" s="134"/>
      <c r="K23" s="134"/>
      <c r="L23" s="134"/>
      <c r="M23" s="134"/>
      <c r="N23" s="133"/>
      <c r="O23" s="135"/>
      <c r="P23" s="134"/>
      <c r="Q23" s="134"/>
      <c r="R23" s="134"/>
      <c r="S23" s="134"/>
      <c r="T23" s="134"/>
      <c r="U23" s="134"/>
      <c r="V23" s="134"/>
    </row>
    <row r="24" spans="1:22" s="136" customFormat="1" ht="21.75" customHeight="1">
      <c r="A24" s="133" t="s">
        <v>81</v>
      </c>
      <c r="B24" s="134"/>
      <c r="C24" s="134"/>
      <c r="D24" s="134"/>
      <c r="E24" s="134"/>
      <c r="F24" s="137"/>
      <c r="G24" s="137"/>
      <c r="H24" s="137"/>
      <c r="I24" s="137"/>
      <c r="J24" s="137"/>
      <c r="K24" s="137"/>
      <c r="L24" s="137"/>
      <c r="M24" s="137"/>
      <c r="N24" s="137"/>
      <c r="O24" s="137"/>
      <c r="P24" s="137"/>
      <c r="Q24" s="134"/>
      <c r="R24" s="134"/>
      <c r="S24" s="134"/>
      <c r="T24" s="134"/>
      <c r="U24" s="134"/>
      <c r="V24" s="134"/>
    </row>
    <row r="25" spans="1:22" s="136" customFormat="1" ht="21.75" customHeight="1">
      <c r="A25" s="208" t="s">
        <v>82</v>
      </c>
      <c r="B25" s="208"/>
      <c r="C25" s="208"/>
      <c r="D25" s="208"/>
      <c r="E25" s="208"/>
      <c r="F25" s="208"/>
      <c r="G25" s="208"/>
      <c r="H25" s="208"/>
      <c r="I25" s="208"/>
      <c r="J25" s="208"/>
      <c r="K25" s="208"/>
      <c r="L25" s="208"/>
      <c r="M25" s="208"/>
      <c r="N25" s="208"/>
      <c r="O25" s="208"/>
      <c r="P25" s="208"/>
      <c r="Q25" s="208"/>
      <c r="R25" s="208"/>
      <c r="S25" s="208"/>
      <c r="T25" s="208"/>
      <c r="U25" s="208"/>
      <c r="V25" s="208"/>
    </row>
    <row r="26" spans="1:22" s="136" customFormat="1" ht="21.75" customHeight="1">
      <c r="A26" s="208" t="s">
        <v>83</v>
      </c>
      <c r="B26" s="208"/>
      <c r="C26" s="208"/>
      <c r="D26" s="208"/>
      <c r="E26" s="208"/>
      <c r="F26" s="208"/>
      <c r="G26" s="208"/>
      <c r="H26" s="208"/>
      <c r="I26" s="208"/>
      <c r="J26" s="208"/>
      <c r="K26" s="208"/>
      <c r="L26" s="208"/>
      <c r="M26" s="208"/>
      <c r="N26" s="208"/>
      <c r="O26" s="208"/>
      <c r="P26" s="208"/>
      <c r="Q26" s="208"/>
      <c r="R26" s="208"/>
      <c r="S26" s="208"/>
      <c r="T26" s="208"/>
      <c r="U26" s="208"/>
      <c r="V26" s="208"/>
    </row>
    <row r="27" spans="1:22" s="136" customFormat="1" ht="18.75">
      <c r="A27" s="134"/>
      <c r="B27" s="133" t="s">
        <v>84</v>
      </c>
      <c r="C27" s="134"/>
      <c r="D27" s="134"/>
      <c r="E27" s="134"/>
      <c r="F27" s="134"/>
      <c r="G27" s="134"/>
      <c r="H27" s="134"/>
      <c r="I27" s="134"/>
      <c r="J27" s="134"/>
      <c r="K27" s="134"/>
      <c r="L27" s="134"/>
      <c r="M27" s="134"/>
      <c r="N27" s="134"/>
      <c r="O27" s="134"/>
      <c r="P27" s="134"/>
      <c r="Q27" s="134"/>
      <c r="R27" s="134"/>
      <c r="S27" s="134"/>
      <c r="T27" s="134"/>
      <c r="U27" s="134"/>
      <c r="V27" s="134"/>
    </row>
    <row r="28" spans="1:22" s="136" customFormat="1" ht="18.75">
      <c r="A28" s="134"/>
      <c r="B28" s="134"/>
      <c r="C28" s="134"/>
      <c r="D28" s="134"/>
      <c r="E28" s="134"/>
      <c r="F28" s="134"/>
      <c r="G28" s="134"/>
      <c r="H28" s="134"/>
      <c r="I28" s="134"/>
      <c r="J28" s="134"/>
      <c r="K28" s="134"/>
      <c r="L28" s="134"/>
      <c r="M28" s="134"/>
      <c r="N28" s="134"/>
      <c r="O28" s="134"/>
      <c r="P28" s="134"/>
      <c r="Q28" s="134"/>
      <c r="R28" s="134"/>
      <c r="S28" s="134"/>
      <c r="T28" s="134"/>
      <c r="U28" s="134"/>
      <c r="V28" s="134"/>
    </row>
    <row r="29" spans="1:22" s="136" customFormat="1" ht="21.75" customHeight="1">
      <c r="A29" s="135"/>
      <c r="B29" s="137" t="s">
        <v>85</v>
      </c>
      <c r="C29" s="137"/>
      <c r="D29" s="137"/>
      <c r="E29" s="137"/>
      <c r="F29" s="137"/>
      <c r="G29" s="137"/>
      <c r="H29" s="137"/>
      <c r="I29" s="137"/>
      <c r="J29" s="135"/>
      <c r="K29" s="137"/>
      <c r="L29" s="137"/>
      <c r="M29" s="137"/>
      <c r="N29" s="137"/>
      <c r="O29" s="137" t="s">
        <v>86</v>
      </c>
      <c r="P29" s="137"/>
      <c r="Q29" s="137"/>
      <c r="R29" s="137"/>
      <c r="S29" s="137"/>
      <c r="T29" s="137"/>
      <c r="U29" s="137"/>
      <c r="V29" s="137"/>
    </row>
    <row r="30" spans="1:22" s="136" customFormat="1" ht="21.75" customHeight="1">
      <c r="A30" s="135"/>
      <c r="B30" s="137" t="s">
        <v>87</v>
      </c>
      <c r="C30" s="137"/>
      <c r="D30" s="137"/>
      <c r="E30" s="137"/>
      <c r="F30" s="137"/>
      <c r="G30" s="137"/>
      <c r="H30" s="137"/>
      <c r="I30" s="137"/>
      <c r="J30" s="135"/>
      <c r="K30" s="137"/>
      <c r="L30" s="137"/>
      <c r="M30" s="137"/>
      <c r="N30" s="137"/>
      <c r="O30" s="137"/>
      <c r="P30" s="137"/>
      <c r="Q30" s="137"/>
      <c r="R30" s="137"/>
      <c r="S30" s="137"/>
      <c r="T30" s="137"/>
      <c r="U30" s="137"/>
      <c r="V30" s="137"/>
    </row>
    <row r="31" spans="1:22" s="136" customFormat="1" ht="18.75">
      <c r="A31" s="135"/>
      <c r="B31" s="137" t="s">
        <v>88</v>
      </c>
      <c r="C31" s="137"/>
      <c r="D31" s="137"/>
      <c r="E31" s="137"/>
      <c r="F31" s="137"/>
      <c r="G31" s="137"/>
      <c r="H31" s="137"/>
      <c r="I31" s="137"/>
      <c r="J31" s="135"/>
      <c r="K31" s="137"/>
      <c r="L31" s="137"/>
      <c r="M31" s="137"/>
      <c r="N31" s="137"/>
      <c r="O31" s="137" t="s">
        <v>89</v>
      </c>
      <c r="P31" s="137"/>
      <c r="Q31" s="137"/>
      <c r="R31" s="137"/>
      <c r="S31" s="137"/>
      <c r="T31" s="137"/>
      <c r="U31" s="137"/>
      <c r="V31" s="137"/>
    </row>
    <row r="32" spans="1:22" s="136" customFormat="1" ht="18.75">
      <c r="A32" s="132"/>
      <c r="B32" s="134"/>
      <c r="C32" s="134"/>
      <c r="D32" s="134"/>
      <c r="E32" s="134"/>
      <c r="F32" s="134"/>
      <c r="G32" s="134"/>
      <c r="H32" s="134"/>
      <c r="I32" s="134"/>
      <c r="J32" s="134"/>
      <c r="K32" s="134"/>
      <c r="L32" s="134"/>
      <c r="M32" s="134"/>
      <c r="N32" s="133"/>
      <c r="O32" s="135"/>
      <c r="P32" s="134"/>
      <c r="Q32" s="134"/>
      <c r="R32" s="134"/>
      <c r="S32" s="134"/>
      <c r="T32" s="134"/>
      <c r="U32" s="134"/>
      <c r="V32" s="134"/>
    </row>
    <row r="33" spans="1:22" s="136" customFormat="1" ht="18.75">
      <c r="A33" s="135"/>
      <c r="B33" s="137" t="s">
        <v>85</v>
      </c>
      <c r="C33" s="137"/>
      <c r="D33" s="137"/>
      <c r="E33" s="137"/>
      <c r="F33" s="137"/>
      <c r="G33" s="137"/>
      <c r="H33" s="137"/>
      <c r="I33" s="137"/>
      <c r="J33" s="135"/>
      <c r="K33" s="137"/>
      <c r="L33" s="137"/>
      <c r="M33" s="137"/>
      <c r="N33" s="137"/>
      <c r="O33" s="137" t="s">
        <v>90</v>
      </c>
      <c r="P33" s="137"/>
      <c r="Q33" s="137"/>
      <c r="R33" s="137"/>
      <c r="S33" s="137"/>
      <c r="T33" s="137"/>
      <c r="U33" s="137"/>
      <c r="V33" s="137"/>
    </row>
    <row r="34" spans="1:22" s="136" customFormat="1" ht="21.75" customHeight="1">
      <c r="A34" s="135"/>
      <c r="B34" s="137" t="s">
        <v>87</v>
      </c>
      <c r="C34" s="137"/>
      <c r="D34" s="137"/>
      <c r="E34" s="137"/>
      <c r="F34" s="137"/>
      <c r="G34" s="137"/>
      <c r="H34" s="137"/>
      <c r="I34" s="137"/>
      <c r="J34" s="135"/>
      <c r="K34" s="137"/>
      <c r="L34" s="137"/>
      <c r="M34" s="137"/>
      <c r="N34" s="137"/>
      <c r="O34" s="137"/>
      <c r="P34" s="137"/>
      <c r="Q34" s="137"/>
      <c r="R34" s="137"/>
      <c r="S34" s="137"/>
      <c r="T34" s="137"/>
      <c r="U34" s="137"/>
      <c r="V34" s="137"/>
    </row>
    <row r="35" spans="1:22" s="136" customFormat="1" ht="21.75" customHeight="1">
      <c r="A35" s="135"/>
      <c r="B35" s="137" t="s">
        <v>91</v>
      </c>
      <c r="C35" s="137"/>
      <c r="D35" s="137"/>
      <c r="E35" s="137"/>
      <c r="F35" s="137"/>
      <c r="G35" s="137"/>
      <c r="H35" s="137"/>
      <c r="I35" s="137"/>
      <c r="J35" s="135"/>
      <c r="K35" s="137"/>
      <c r="L35" s="137"/>
      <c r="M35" s="137"/>
      <c r="N35" s="137"/>
      <c r="O35" s="137"/>
      <c r="P35" s="137"/>
      <c r="Q35" s="137"/>
      <c r="R35" s="137"/>
      <c r="S35" s="137"/>
      <c r="T35" s="137"/>
      <c r="U35" s="137"/>
      <c r="V35" s="137"/>
    </row>
    <row r="36" spans="1:22" s="136" customFormat="1" ht="22.5">
      <c r="A36" s="49"/>
      <c r="B36" s="49"/>
      <c r="C36" s="49"/>
      <c r="D36" s="49"/>
      <c r="E36" s="49"/>
      <c r="F36" s="49"/>
      <c r="G36" s="49"/>
      <c r="H36" s="49"/>
      <c r="I36" s="49"/>
      <c r="J36" s="49"/>
      <c r="K36" s="49"/>
      <c r="L36" s="49"/>
      <c r="M36" s="49"/>
      <c r="N36" s="49"/>
      <c r="O36" s="49"/>
      <c r="P36" s="49"/>
      <c r="Q36" s="49"/>
      <c r="R36" s="49"/>
      <c r="S36" s="49"/>
      <c r="T36" s="49"/>
      <c r="U36" s="49"/>
      <c r="V36" s="49"/>
    </row>
    <row r="37" spans="1:22" ht="21.75" customHeight="1">
      <c r="A37" s="209"/>
      <c r="B37" s="209"/>
      <c r="C37" s="209"/>
      <c r="D37" s="209"/>
      <c r="E37" s="209"/>
      <c r="F37" s="209"/>
      <c r="G37" s="209"/>
      <c r="H37" s="209"/>
      <c r="I37" s="46"/>
      <c r="J37" s="46"/>
      <c r="K37" s="209"/>
      <c r="L37" s="209"/>
      <c r="M37" s="209"/>
      <c r="N37" s="209"/>
      <c r="O37" s="209"/>
      <c r="P37" s="209"/>
      <c r="Q37" s="209"/>
      <c r="R37" s="209"/>
      <c r="S37" s="209"/>
      <c r="T37" s="209"/>
      <c r="U37" s="209"/>
      <c r="V37" s="209"/>
    </row>
    <row r="38" spans="1:22" ht="21.75" customHeight="1">
      <c r="A38" s="40"/>
      <c r="B38" s="40"/>
      <c r="C38" s="40"/>
      <c r="D38" s="210"/>
      <c r="E38" s="210"/>
      <c r="F38" s="210"/>
      <c r="G38" s="210"/>
      <c r="H38" s="210"/>
      <c r="I38" s="210"/>
      <c r="J38" s="40"/>
      <c r="K38" s="40"/>
      <c r="L38" s="22"/>
      <c r="M38" s="22"/>
      <c r="N38" s="210"/>
      <c r="O38" s="210"/>
      <c r="P38" s="210"/>
      <c r="Q38" s="210"/>
      <c r="R38" s="210"/>
      <c r="S38" s="210"/>
      <c r="T38" s="210"/>
    </row>
    <row r="39" spans="1:22" ht="21.75" customHeight="1">
      <c r="A39" s="40"/>
      <c r="B39" s="40"/>
      <c r="C39" s="40"/>
      <c r="D39" s="210"/>
      <c r="E39" s="210"/>
      <c r="F39" s="210"/>
      <c r="G39" s="210"/>
      <c r="H39" s="210"/>
      <c r="I39" s="210"/>
      <c r="J39" s="40"/>
      <c r="K39" s="40"/>
      <c r="L39" s="22"/>
      <c r="M39" s="22"/>
      <c r="N39" s="210"/>
      <c r="O39" s="210"/>
      <c r="P39" s="210"/>
      <c r="Q39" s="210"/>
      <c r="R39" s="210"/>
      <c r="S39" s="210"/>
      <c r="T39" s="210"/>
    </row>
    <row r="41" spans="1:22" ht="21.75" customHeight="1">
      <c r="A41" s="205"/>
      <c r="B41" s="205"/>
      <c r="C41" s="205"/>
      <c r="D41" s="205"/>
      <c r="E41" s="205"/>
      <c r="F41" s="205"/>
      <c r="G41" s="205"/>
      <c r="H41" s="205"/>
      <c r="I41" s="205"/>
      <c r="J41" s="205"/>
      <c r="K41" s="205"/>
      <c r="L41" s="205"/>
      <c r="M41" s="205"/>
      <c r="N41" s="205"/>
      <c r="O41" s="205"/>
      <c r="P41" s="205"/>
      <c r="Q41" s="205"/>
      <c r="R41" s="205"/>
      <c r="S41" s="205"/>
      <c r="T41" s="205"/>
      <c r="U41" s="205"/>
      <c r="V41" s="205"/>
    </row>
    <row r="42" spans="1:22" ht="21.75" customHeight="1">
      <c r="A42" s="206"/>
      <c r="B42" s="206"/>
      <c r="C42" s="206"/>
      <c r="D42" s="206"/>
      <c r="E42" s="206"/>
      <c r="F42" s="206"/>
      <c r="G42" s="206"/>
      <c r="H42" s="206"/>
      <c r="I42" s="206"/>
      <c r="J42" s="206"/>
      <c r="K42" s="206"/>
      <c r="L42" s="206"/>
      <c r="M42" s="206"/>
      <c r="N42" s="206"/>
      <c r="O42" s="206"/>
      <c r="P42" s="206"/>
      <c r="Q42" s="206"/>
      <c r="R42" s="206"/>
      <c r="S42" s="206"/>
      <c r="T42" s="206"/>
      <c r="U42" s="206"/>
      <c r="V42" s="206"/>
    </row>
  </sheetData>
  <mergeCells count="89">
    <mergeCell ref="A41:V41"/>
    <mergeCell ref="A42:V42"/>
    <mergeCell ref="A26:V26"/>
    <mergeCell ref="A37:H37"/>
    <mergeCell ref="K37:V37"/>
    <mergeCell ref="D38:I38"/>
    <mergeCell ref="N38:T38"/>
    <mergeCell ref="D39:I39"/>
    <mergeCell ref="N39:T39"/>
    <mergeCell ref="A22:V22"/>
    <mergeCell ref="A25:V25"/>
    <mergeCell ref="N20:Q20"/>
    <mergeCell ref="R20:T20"/>
    <mergeCell ref="U20:V20"/>
    <mergeCell ref="B21:E21"/>
    <mergeCell ref="F21:G21"/>
    <mergeCell ref="H21:J21"/>
    <mergeCell ref="K21:L21"/>
    <mergeCell ref="N21:P21"/>
    <mergeCell ref="Q21:T21"/>
    <mergeCell ref="U21:V21"/>
    <mergeCell ref="U19:V19"/>
    <mergeCell ref="B18:H18"/>
    <mergeCell ref="I18:J18"/>
    <mergeCell ref="K18:N18"/>
    <mergeCell ref="O18:Q18"/>
    <mergeCell ref="R18:T18"/>
    <mergeCell ref="U18:V18"/>
    <mergeCell ref="B19:H19"/>
    <mergeCell ref="I19:J19"/>
    <mergeCell ref="K19:N19"/>
    <mergeCell ref="O19:Q19"/>
    <mergeCell ref="R19:T19"/>
    <mergeCell ref="U17:V17"/>
    <mergeCell ref="B16:H16"/>
    <mergeCell ref="I16:J16"/>
    <mergeCell ref="K16:N16"/>
    <mergeCell ref="O16:Q16"/>
    <mergeCell ref="R16:T16"/>
    <mergeCell ref="U16:V16"/>
    <mergeCell ref="B17:H17"/>
    <mergeCell ref="I17:J17"/>
    <mergeCell ref="K17:N17"/>
    <mergeCell ref="O17:Q17"/>
    <mergeCell ref="R17:T17"/>
    <mergeCell ref="B14:J14"/>
    <mergeCell ref="K14:N14"/>
    <mergeCell ref="O14:Q14"/>
    <mergeCell ref="R14:T14"/>
    <mergeCell ref="U14:V14"/>
    <mergeCell ref="B15:J15"/>
    <mergeCell ref="K15:N15"/>
    <mergeCell ref="O15:Q15"/>
    <mergeCell ref="R15:T15"/>
    <mergeCell ref="U15:V15"/>
    <mergeCell ref="B12:J12"/>
    <mergeCell ref="K12:N12"/>
    <mergeCell ref="O12:Q12"/>
    <mergeCell ref="R12:T12"/>
    <mergeCell ref="U12:V12"/>
    <mergeCell ref="B13:J13"/>
    <mergeCell ref="K13:N13"/>
    <mergeCell ref="O13:Q13"/>
    <mergeCell ref="R13:T13"/>
    <mergeCell ref="U13:V13"/>
    <mergeCell ref="O9:Q9"/>
    <mergeCell ref="R9:T9"/>
    <mergeCell ref="T10:V10"/>
    <mergeCell ref="B11:J11"/>
    <mergeCell ref="K11:N11"/>
    <mergeCell ref="O11:Q11"/>
    <mergeCell ref="R11:T11"/>
    <mergeCell ref="U11:V11"/>
    <mergeCell ref="H9:I9"/>
    <mergeCell ref="J9:N9"/>
    <mergeCell ref="A6:C6"/>
    <mergeCell ref="A7:E7"/>
    <mergeCell ref="A8:F8"/>
    <mergeCell ref="G8:H8"/>
    <mergeCell ref="J8:K8"/>
    <mergeCell ref="T1:V1"/>
    <mergeCell ref="A2:V2"/>
    <mergeCell ref="A3:C3"/>
    <mergeCell ref="A4:D4"/>
    <mergeCell ref="A5:C5"/>
    <mergeCell ref="E5:I5"/>
    <mergeCell ref="J5:M5"/>
    <mergeCell ref="N5:Q5"/>
    <mergeCell ref="R5:T5"/>
  </mergeCells>
  <printOptions horizontalCentered="1"/>
  <pageMargins left="0.51181102362204722" right="0.27559055118110237" top="0.35433070866141736" bottom="0.31496062992125984"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9"/>
  <sheetViews>
    <sheetView showGridLines="0" tabSelected="1" view="pageBreakPreview" zoomScale="130" zoomScaleNormal="115" zoomScaleSheetLayoutView="130" workbookViewId="0">
      <selection activeCell="H4" sqref="H4"/>
    </sheetView>
  </sheetViews>
  <sheetFormatPr defaultColWidth="9.140625" defaultRowHeight="21.75" customHeight="1"/>
  <cols>
    <col min="1" max="1" width="7.140625" style="51" customWidth="1"/>
    <col min="2" max="2" width="19.140625" style="51" customWidth="1"/>
    <col min="3" max="3" width="21.5703125" style="51" customWidth="1"/>
    <col min="4" max="4" width="12" style="51" customWidth="1"/>
    <col min="5" max="5" width="8.7109375" style="51" customWidth="1"/>
    <col min="6" max="6" width="11.5703125" style="51" customWidth="1"/>
    <col min="7" max="7" width="9.28515625" style="51" customWidth="1"/>
    <col min="8" max="8" width="11" style="51" customWidth="1"/>
    <col min="9" max="10" width="14.28515625" style="51" customWidth="1"/>
    <col min="11" max="11" width="10.5703125" style="51" customWidth="1"/>
    <col min="12" max="12" width="9.140625" style="51" customWidth="1"/>
    <col min="13" max="13" width="19.5703125" style="51" customWidth="1"/>
    <col min="14" max="14" width="20.42578125" style="51" customWidth="1"/>
    <col min="15" max="15" width="21.85546875" style="51" customWidth="1"/>
    <col min="16" max="16" width="22.7109375" style="51" customWidth="1"/>
    <col min="17" max="17" width="21.85546875" style="51" customWidth="1"/>
    <col min="18" max="18" width="15.7109375" style="51" customWidth="1"/>
    <col min="19" max="19" width="12.28515625" style="51" customWidth="1"/>
    <col min="20" max="20" width="26" style="51" customWidth="1"/>
    <col min="21" max="21" width="11.85546875" style="51" customWidth="1"/>
    <col min="22" max="25" width="9.140625" style="51" customWidth="1"/>
    <col min="26" max="26" width="13.28515625" style="51" customWidth="1"/>
    <col min="27" max="29" width="12.7109375" style="51" customWidth="1"/>
    <col min="30" max="30" width="9.140625" style="51" customWidth="1"/>
    <col min="31" max="31" width="11" style="51" bestFit="1" customWidth="1"/>
    <col min="32" max="16384" width="9.140625" style="51"/>
  </cols>
  <sheetData>
    <row r="1" spans="1:30" ht="23.1" customHeight="1">
      <c r="A1" s="289" t="s">
        <v>0</v>
      </c>
      <c r="B1" s="289"/>
      <c r="C1" s="289"/>
      <c r="D1" s="289"/>
      <c r="E1" s="289"/>
      <c r="F1" s="289"/>
      <c r="G1" s="289"/>
      <c r="H1" s="289"/>
      <c r="I1" s="289"/>
      <c r="J1" s="289"/>
      <c r="K1" s="289"/>
    </row>
    <row r="2" spans="1:30" ht="21.75" customHeight="1">
      <c r="A2" s="290" t="s">
        <v>1</v>
      </c>
      <c r="B2" s="290"/>
      <c r="C2" s="52" t="s">
        <v>2</v>
      </c>
      <c r="D2" s="52"/>
      <c r="E2" s="52"/>
      <c r="F2" s="53"/>
      <c r="G2" s="53"/>
      <c r="H2" s="53"/>
      <c r="I2" s="53"/>
      <c r="J2" s="53"/>
      <c r="K2" s="52"/>
    </row>
    <row r="3" spans="1:30" ht="21.75" customHeight="1">
      <c r="A3" s="291" t="s">
        <v>3</v>
      </c>
      <c r="B3" s="291"/>
      <c r="C3" s="54" t="e">
        <f>#REF!</f>
        <v>#REF!</v>
      </c>
      <c r="D3" s="54"/>
      <c r="E3" s="54"/>
      <c r="F3" s="53"/>
      <c r="G3" s="53"/>
      <c r="H3" s="53"/>
      <c r="I3" s="53"/>
      <c r="J3" s="53"/>
      <c r="K3" s="52"/>
    </row>
    <row r="4" spans="1:30" ht="21.75" customHeight="1">
      <c r="A4" s="291" t="s">
        <v>4</v>
      </c>
      <c r="B4" s="291"/>
      <c r="C4" s="54" t="str">
        <f>[4]ปร.6!E4</f>
        <v>มหาวิทยาลัยแม่โจ้ - ชุมพร</v>
      </c>
      <c r="D4" s="54"/>
      <c r="E4" s="54"/>
      <c r="F4" s="55" t="s">
        <v>5</v>
      </c>
      <c r="G4" s="53" t="str">
        <f>[4]ปร.6!E5</f>
        <v>-</v>
      </c>
      <c r="H4" s="53"/>
      <c r="I4" s="53"/>
      <c r="J4" s="53"/>
      <c r="K4" s="52"/>
    </row>
    <row r="5" spans="1:30" ht="21.75" customHeight="1">
      <c r="A5" s="292" t="s">
        <v>6</v>
      </c>
      <c r="B5" s="292"/>
      <c r="C5" s="292" t="str">
        <f>[4]ปร.6!F6</f>
        <v>มหาวิทยาลัยแม่โจ้-ชุมพร ตำบลละแม  อำเภอละแม</v>
      </c>
      <c r="D5" s="292"/>
      <c r="E5" s="292"/>
      <c r="F5" s="292"/>
      <c r="G5" s="292"/>
      <c r="H5" s="292"/>
      <c r="I5" s="292"/>
      <c r="J5" s="56"/>
      <c r="K5" s="57"/>
    </row>
    <row r="6" spans="1:30" ht="21.75" customHeight="1">
      <c r="A6" s="292" t="s">
        <v>7</v>
      </c>
      <c r="B6" s="292"/>
      <c r="C6" s="58" t="s">
        <v>79</v>
      </c>
      <c r="D6" s="58"/>
      <c r="E6" s="58"/>
      <c r="F6" s="59" t="s">
        <v>8</v>
      </c>
      <c r="G6" s="59"/>
      <c r="H6" s="59" t="s">
        <v>9</v>
      </c>
      <c r="I6" s="59"/>
      <c r="J6" s="59" t="s">
        <v>10</v>
      </c>
      <c r="K6" s="60"/>
    </row>
    <row r="7" spans="1:30" ht="21.75" customHeight="1" thickBot="1">
      <c r="A7" s="295"/>
      <c r="B7" s="295"/>
      <c r="C7" s="61"/>
      <c r="D7" s="296"/>
      <c r="E7" s="296"/>
      <c r="F7" s="296"/>
      <c r="G7" s="297"/>
      <c r="H7" s="297"/>
      <c r="I7" s="62"/>
      <c r="J7" s="62"/>
      <c r="K7" s="63" t="s">
        <v>11</v>
      </c>
    </row>
    <row r="8" spans="1:30" ht="21.75" customHeight="1" thickTop="1">
      <c r="A8" s="298" t="s">
        <v>12</v>
      </c>
      <c r="B8" s="300" t="s">
        <v>13</v>
      </c>
      <c r="C8" s="301"/>
      <c r="D8" s="298" t="s">
        <v>14</v>
      </c>
      <c r="E8" s="298" t="s">
        <v>15</v>
      </c>
      <c r="F8" s="304" t="s">
        <v>16</v>
      </c>
      <c r="G8" s="305"/>
      <c r="H8" s="304" t="s">
        <v>17</v>
      </c>
      <c r="I8" s="305"/>
      <c r="J8" s="306" t="s">
        <v>18</v>
      </c>
      <c r="K8" s="298" t="s">
        <v>19</v>
      </c>
      <c r="M8" s="69"/>
    </row>
    <row r="9" spans="1:30" ht="21.75" customHeight="1" thickBot="1">
      <c r="A9" s="299"/>
      <c r="B9" s="302"/>
      <c r="C9" s="303"/>
      <c r="D9" s="299"/>
      <c r="E9" s="299"/>
      <c r="F9" s="43" t="s">
        <v>20</v>
      </c>
      <c r="G9" s="43" t="s">
        <v>21</v>
      </c>
      <c r="H9" s="43" t="s">
        <v>20</v>
      </c>
      <c r="I9" s="43" t="s">
        <v>21</v>
      </c>
      <c r="J9" s="307"/>
      <c r="K9" s="299"/>
      <c r="AA9" s="51">
        <v>0.222</v>
      </c>
      <c r="AB9" s="51">
        <v>0.499</v>
      </c>
      <c r="AC9" s="51">
        <v>0.88800000000000001</v>
      </c>
    </row>
    <row r="10" spans="1:30" s="67" customFormat="1" ht="22.9" customHeight="1" thickTop="1">
      <c r="A10" s="64"/>
      <c r="B10" s="308" t="s">
        <v>60</v>
      </c>
      <c r="C10" s="309"/>
      <c r="D10" s="64"/>
      <c r="E10" s="64"/>
      <c r="F10" s="65"/>
      <c r="G10" s="65"/>
      <c r="H10" s="65"/>
      <c r="I10" s="65"/>
      <c r="J10" s="65"/>
      <c r="K10" s="66"/>
      <c r="L10" s="69"/>
      <c r="M10" s="69"/>
      <c r="O10" s="68"/>
      <c r="U10" s="310"/>
      <c r="V10" s="310"/>
      <c r="W10" s="310"/>
      <c r="X10" s="69"/>
      <c r="AA10" s="310" t="s">
        <v>22</v>
      </c>
      <c r="AB10" s="310"/>
      <c r="AC10" s="310"/>
    </row>
    <row r="11" spans="1:30" s="67" customFormat="1" ht="21.75" customHeight="1">
      <c r="A11" s="70">
        <v>1</v>
      </c>
      <c r="B11" s="293" t="s">
        <v>62</v>
      </c>
      <c r="C11" s="294"/>
      <c r="D11" s="71"/>
      <c r="E11" s="71"/>
      <c r="F11" s="72"/>
      <c r="G11" s="72"/>
      <c r="H11" s="72"/>
      <c r="I11" s="72"/>
      <c r="J11" s="72"/>
      <c r="K11" s="73"/>
      <c r="L11" s="69"/>
      <c r="M11" s="69"/>
      <c r="O11" s="68"/>
      <c r="U11" s="69"/>
      <c r="V11" s="69"/>
      <c r="W11" s="69"/>
      <c r="X11" s="69"/>
      <c r="AA11" s="69"/>
      <c r="AB11" s="69"/>
      <c r="AC11" s="69"/>
    </row>
    <row r="12" spans="1:30" s="67" customFormat="1" ht="21.75" customHeight="1">
      <c r="A12" s="71"/>
      <c r="B12" s="312" t="s">
        <v>78</v>
      </c>
      <c r="C12" s="313"/>
      <c r="D12" s="74"/>
      <c r="E12" s="71" t="s">
        <v>27</v>
      </c>
      <c r="F12" s="72"/>
      <c r="G12" s="72"/>
      <c r="H12" s="75"/>
      <c r="I12" s="75"/>
      <c r="J12" s="75"/>
      <c r="K12" s="73"/>
      <c r="L12" s="69"/>
      <c r="M12" s="69"/>
      <c r="O12" s="68"/>
      <c r="U12" s="69"/>
      <c r="V12" s="69"/>
      <c r="W12" s="69"/>
      <c r="X12" s="69"/>
      <c r="AA12" s="69"/>
      <c r="AB12" s="69"/>
      <c r="AC12" s="69"/>
    </row>
    <row r="13" spans="1:30" s="84" customFormat="1" ht="48" customHeight="1">
      <c r="A13" s="76"/>
      <c r="B13" s="314" t="s">
        <v>65</v>
      </c>
      <c r="C13" s="315"/>
      <c r="D13" s="77"/>
      <c r="E13" s="78" t="s">
        <v>61</v>
      </c>
      <c r="F13" s="79"/>
      <c r="G13" s="79"/>
      <c r="H13" s="80"/>
      <c r="I13" s="81"/>
      <c r="J13" s="81"/>
      <c r="K13" s="82"/>
      <c r="L13" s="83"/>
      <c r="M13" s="83"/>
      <c r="O13" s="85"/>
      <c r="U13" s="83"/>
      <c r="V13" s="83"/>
      <c r="W13" s="83"/>
      <c r="X13" s="83"/>
      <c r="AA13" s="83"/>
      <c r="AB13" s="83"/>
      <c r="AC13" s="83"/>
    </row>
    <row r="14" spans="1:30" s="67" customFormat="1" ht="21.75" customHeight="1">
      <c r="A14" s="70">
        <v>2</v>
      </c>
      <c r="B14" s="293" t="s">
        <v>63</v>
      </c>
      <c r="C14" s="294"/>
      <c r="D14" s="71"/>
      <c r="E14" s="71"/>
      <c r="F14" s="72"/>
      <c r="G14" s="72"/>
      <c r="H14" s="72"/>
      <c r="I14" s="72"/>
      <c r="J14" s="72"/>
      <c r="K14" s="73"/>
      <c r="L14" s="86"/>
      <c r="M14" s="69"/>
      <c r="N14" s="69"/>
      <c r="O14" s="69"/>
      <c r="P14" s="69"/>
      <c r="Q14" s="83"/>
      <c r="R14" s="87"/>
      <c r="S14" s="88"/>
      <c r="T14" s="89"/>
      <c r="U14" s="90"/>
      <c r="V14" s="90"/>
      <c r="W14" s="90"/>
      <c r="X14" s="90">
        <v>0</v>
      </c>
      <c r="Y14" s="90">
        <v>0.48</v>
      </c>
      <c r="Z14" s="90">
        <f>Y14*S14</f>
        <v>0</v>
      </c>
      <c r="AA14" s="91">
        <v>0</v>
      </c>
      <c r="AB14" s="91">
        <f>2.4*AB9*S14</f>
        <v>0</v>
      </c>
      <c r="AC14" s="91">
        <f>9*$AC$9*S14</f>
        <v>0</v>
      </c>
      <c r="AD14" s="92"/>
    </row>
    <row r="15" spans="1:30" s="67" customFormat="1" ht="21.75" customHeight="1">
      <c r="A15" s="71"/>
      <c r="B15" s="312" t="s">
        <v>77</v>
      </c>
      <c r="C15" s="313"/>
      <c r="D15" s="74"/>
      <c r="E15" s="71" t="s">
        <v>27</v>
      </c>
      <c r="F15" s="72"/>
      <c r="G15" s="72"/>
      <c r="H15" s="75"/>
      <c r="I15" s="75"/>
      <c r="J15" s="75"/>
      <c r="K15" s="73"/>
      <c r="L15" s="69"/>
      <c r="M15" s="69"/>
      <c r="N15" s="69"/>
      <c r="O15" s="69"/>
      <c r="P15" s="69"/>
      <c r="Q15" s="83"/>
      <c r="R15" s="87"/>
      <c r="S15" s="88"/>
      <c r="T15" s="89"/>
      <c r="U15" s="90"/>
      <c r="V15" s="90"/>
      <c r="W15" s="90"/>
      <c r="X15" s="90">
        <v>0</v>
      </c>
      <c r="Y15" s="90">
        <v>0.6</v>
      </c>
      <c r="Z15" s="90">
        <f>Y15*S15</f>
        <v>0</v>
      </c>
      <c r="AA15" s="91">
        <f>5.4*$AA$9*S15</f>
        <v>0</v>
      </c>
      <c r="AB15" s="91">
        <v>0</v>
      </c>
      <c r="AC15" s="91">
        <f>6.8*$AC$9*S15</f>
        <v>0</v>
      </c>
      <c r="AD15" s="92"/>
    </row>
    <row r="16" spans="1:30" s="84" customFormat="1" ht="39.6" customHeight="1">
      <c r="A16" s="76"/>
      <c r="B16" s="314" t="s">
        <v>66</v>
      </c>
      <c r="C16" s="315"/>
      <c r="D16" s="77"/>
      <c r="E16" s="78" t="s">
        <v>61</v>
      </c>
      <c r="F16" s="79"/>
      <c r="G16" s="79"/>
      <c r="H16" s="80"/>
      <c r="I16" s="81"/>
      <c r="J16" s="81"/>
      <c r="K16" s="82"/>
      <c r="Q16" s="83"/>
      <c r="R16" s="93"/>
      <c r="S16" s="94"/>
      <c r="T16" s="95"/>
      <c r="U16" s="95"/>
      <c r="V16" s="95"/>
      <c r="W16" s="95"/>
      <c r="X16" s="95">
        <v>0</v>
      </c>
      <c r="Y16" s="95">
        <f>3.9*0.3*2</f>
        <v>2.34</v>
      </c>
      <c r="Z16" s="95">
        <f>Y16*S16</f>
        <v>0</v>
      </c>
      <c r="AA16" s="96">
        <f>24*$AA$9*S16</f>
        <v>0</v>
      </c>
      <c r="AB16" s="96">
        <v>0</v>
      </c>
      <c r="AC16" s="96">
        <f>21*$AC$9*S16</f>
        <v>0</v>
      </c>
      <c r="AD16" s="97"/>
    </row>
    <row r="17" spans="1:30" s="67" customFormat="1" ht="21.75" customHeight="1">
      <c r="A17" s="70">
        <v>3</v>
      </c>
      <c r="B17" s="293" t="s">
        <v>64</v>
      </c>
      <c r="C17" s="294"/>
      <c r="D17" s="71"/>
      <c r="E17" s="71"/>
      <c r="F17" s="72"/>
      <c r="G17" s="72"/>
      <c r="H17" s="72"/>
      <c r="I17" s="72"/>
      <c r="J17" s="72"/>
      <c r="K17" s="73"/>
      <c r="M17" s="69"/>
      <c r="N17" s="88"/>
      <c r="O17" s="89"/>
      <c r="P17" s="98"/>
      <c r="Q17" s="83"/>
      <c r="R17" s="87"/>
      <c r="S17" s="99"/>
      <c r="T17" s="89"/>
      <c r="U17" s="90"/>
      <c r="V17" s="90"/>
      <c r="W17" s="90"/>
      <c r="X17" s="90">
        <f>3.9*1.7</f>
        <v>6.63</v>
      </c>
      <c r="Y17" s="90">
        <v>0</v>
      </c>
      <c r="Z17" s="90">
        <f>Y17*S17</f>
        <v>0</v>
      </c>
      <c r="AA17" s="91">
        <v>0</v>
      </c>
      <c r="AB17" s="91">
        <v>0</v>
      </c>
      <c r="AC17" s="91">
        <v>0</v>
      </c>
      <c r="AD17" s="100">
        <f>X17*S17</f>
        <v>0</v>
      </c>
    </row>
    <row r="18" spans="1:30" s="67" customFormat="1" ht="21.75" customHeight="1">
      <c r="A18" s="71"/>
      <c r="B18" s="312" t="s">
        <v>78</v>
      </c>
      <c r="C18" s="313"/>
      <c r="D18" s="74"/>
      <c r="E18" s="71" t="s">
        <v>27</v>
      </c>
      <c r="F18" s="72"/>
      <c r="G18" s="72"/>
      <c r="H18" s="75"/>
      <c r="I18" s="75"/>
      <c r="J18" s="75"/>
      <c r="K18" s="73"/>
      <c r="M18" s="69"/>
      <c r="N18" s="89"/>
      <c r="O18" s="89"/>
      <c r="P18" s="98"/>
      <c r="T18" s="101"/>
      <c r="Z18" s="102">
        <f>SUM(Z14:Z17)</f>
        <v>0</v>
      </c>
    </row>
    <row r="19" spans="1:30" s="84" customFormat="1" ht="39" customHeight="1" thickBot="1">
      <c r="A19" s="103"/>
      <c r="B19" s="316" t="s">
        <v>67</v>
      </c>
      <c r="C19" s="317"/>
      <c r="D19" s="104"/>
      <c r="E19" s="105" t="s">
        <v>61</v>
      </c>
      <c r="F19" s="106"/>
      <c r="G19" s="106"/>
      <c r="H19" s="107"/>
      <c r="I19" s="108"/>
      <c r="J19" s="108"/>
      <c r="K19" s="109"/>
      <c r="M19" s="83"/>
      <c r="N19" s="95"/>
      <c r="O19" s="95"/>
      <c r="P19" s="110"/>
      <c r="Y19" s="84" t="s">
        <v>23</v>
      </c>
      <c r="Z19" s="111">
        <f>Z18/2</f>
        <v>0</v>
      </c>
    </row>
    <row r="20" spans="1:30" s="67" customFormat="1" ht="21.75" customHeight="1" thickTop="1">
      <c r="A20" s="112"/>
      <c r="B20" s="318" t="s">
        <v>68</v>
      </c>
      <c r="C20" s="319"/>
      <c r="D20" s="113"/>
      <c r="E20" s="114"/>
      <c r="F20" s="115"/>
      <c r="G20" s="115"/>
      <c r="H20" s="115"/>
      <c r="I20" s="115"/>
      <c r="J20" s="116"/>
      <c r="K20" s="115"/>
      <c r="N20" s="89"/>
      <c r="O20" s="117"/>
      <c r="P20" s="98"/>
      <c r="Q20" s="118"/>
    </row>
    <row r="21" spans="1:30" s="67" customFormat="1" ht="21.75" customHeight="1">
      <c r="A21" s="119"/>
      <c r="B21" s="120"/>
      <c r="C21" s="120"/>
      <c r="D21" s="121"/>
      <c r="E21" s="122"/>
      <c r="F21" s="121"/>
      <c r="G21" s="123"/>
      <c r="H21" s="124"/>
      <c r="I21" s="121"/>
      <c r="J21" s="121"/>
      <c r="K21" s="121"/>
    </row>
    <row r="22" spans="1:30" s="67" customFormat="1" ht="21.75" customHeight="1">
      <c r="A22" s="125"/>
      <c r="B22" s="131"/>
      <c r="C22" s="131"/>
      <c r="D22" s="126"/>
      <c r="E22" s="127"/>
      <c r="F22" s="126"/>
      <c r="G22" s="128"/>
      <c r="H22" s="129"/>
      <c r="I22" s="126"/>
      <c r="J22" s="126"/>
      <c r="K22" s="126"/>
    </row>
    <row r="23" spans="1:30" s="67" customFormat="1" ht="21.75" customHeight="1">
      <c r="A23" s="125"/>
      <c r="B23" s="131"/>
      <c r="C23" s="131"/>
      <c r="D23" s="126"/>
      <c r="E23" s="127"/>
      <c r="F23" s="126"/>
      <c r="G23" s="128"/>
      <c r="H23" s="129"/>
      <c r="I23" s="126"/>
      <c r="J23" s="126"/>
      <c r="K23" s="126"/>
    </row>
    <row r="24" spans="1:30" s="67" customFormat="1" ht="21.75" customHeight="1">
      <c r="A24" s="125"/>
      <c r="B24" s="131"/>
      <c r="C24" s="131"/>
      <c r="D24" s="126"/>
      <c r="E24" s="127"/>
      <c r="F24" s="126"/>
      <c r="G24" s="128"/>
      <c r="H24" s="129"/>
      <c r="I24" s="126"/>
      <c r="J24" s="126"/>
      <c r="K24" s="126"/>
    </row>
    <row r="25" spans="1:30" s="67" customFormat="1" ht="21.75" customHeight="1">
      <c r="A25" s="125"/>
      <c r="B25" s="131"/>
      <c r="C25" s="131"/>
      <c r="D25" s="126"/>
      <c r="E25" s="127"/>
      <c r="F25" s="126"/>
      <c r="G25" s="128"/>
      <c r="H25" s="129"/>
      <c r="I25" s="126"/>
      <c r="J25" s="126"/>
      <c r="K25" s="126"/>
    </row>
    <row r="26" spans="1:30" s="67" customFormat="1" ht="21.75" customHeight="1">
      <c r="A26" s="125"/>
      <c r="B26" s="131"/>
      <c r="C26" s="131"/>
      <c r="D26" s="126"/>
      <c r="E26" s="127"/>
      <c r="F26" s="126"/>
      <c r="G26" s="128"/>
      <c r="H26" s="129"/>
      <c r="I26" s="126"/>
      <c r="J26" s="126"/>
      <c r="K26" s="126"/>
    </row>
    <row r="27" spans="1:30" s="130" customFormat="1" ht="21.75" customHeight="1">
      <c r="A27" s="125"/>
      <c r="B27" s="131"/>
      <c r="C27" s="131"/>
      <c r="D27" s="126"/>
      <c r="E27" s="127"/>
      <c r="F27" s="126"/>
      <c r="G27" s="128"/>
      <c r="H27" s="129"/>
      <c r="I27" s="126"/>
      <c r="J27" s="126"/>
      <c r="K27" s="126"/>
    </row>
    <row r="28" spans="1:30" s="130" customFormat="1" ht="21.75" customHeight="1">
      <c r="A28" s="125"/>
      <c r="B28" s="131"/>
      <c r="C28" s="131"/>
      <c r="D28" s="126"/>
      <c r="E28" s="127"/>
      <c r="F28" s="126"/>
      <c r="G28" s="128"/>
      <c r="H28" s="129"/>
      <c r="I28" s="126"/>
      <c r="J28" s="126"/>
      <c r="K28" s="126"/>
    </row>
    <row r="29" spans="1:30" s="130" customFormat="1" ht="21.75" customHeight="1">
      <c r="A29" s="125"/>
      <c r="B29" s="131"/>
      <c r="C29" s="131"/>
      <c r="D29" s="126"/>
      <c r="E29" s="127"/>
      <c r="F29" s="126"/>
      <c r="G29" s="128"/>
      <c r="H29" s="129"/>
      <c r="I29" s="126"/>
      <c r="J29" s="126"/>
      <c r="K29" s="126"/>
    </row>
    <row r="30" spans="1:30" s="130" customFormat="1" ht="21.75" customHeight="1">
      <c r="A30" s="125"/>
      <c r="B30" s="131"/>
      <c r="C30" s="131"/>
      <c r="D30" s="126"/>
      <c r="E30" s="127"/>
      <c r="F30" s="126"/>
      <c r="G30" s="128"/>
      <c r="H30" s="129"/>
      <c r="I30" s="126"/>
      <c r="J30" s="126"/>
      <c r="K30" s="126"/>
    </row>
    <row r="31" spans="1:30" s="130" customFormat="1" ht="21.75" customHeight="1">
      <c r="A31" s="125"/>
      <c r="B31" s="131"/>
      <c r="C31" s="131"/>
      <c r="D31" s="126"/>
      <c r="E31" s="127"/>
      <c r="F31" s="126"/>
      <c r="G31" s="128"/>
      <c r="H31" s="129"/>
      <c r="I31" s="126"/>
      <c r="J31" s="126"/>
      <c r="K31" s="126"/>
    </row>
    <row r="32" spans="1:30" s="130" customFormat="1" ht="21.75" customHeight="1">
      <c r="A32" s="125"/>
      <c r="B32" s="311"/>
      <c r="C32" s="311"/>
      <c r="D32" s="126"/>
      <c r="E32" s="127"/>
      <c r="F32" s="126"/>
      <c r="G32" s="128"/>
      <c r="H32" s="129"/>
      <c r="I32" s="126"/>
      <c r="J32" s="126"/>
      <c r="K32" s="126"/>
    </row>
    <row r="33" spans="1:11" s="130" customFormat="1" ht="21.75" customHeight="1">
      <c r="A33" s="125"/>
      <c r="B33" s="311"/>
      <c r="C33" s="311"/>
      <c r="D33" s="126"/>
      <c r="E33" s="127"/>
      <c r="F33" s="126"/>
      <c r="G33" s="128"/>
      <c r="H33" s="129"/>
      <c r="I33" s="126"/>
      <c r="J33" s="126"/>
      <c r="K33" s="126"/>
    </row>
    <row r="34" spans="1:11" s="130" customFormat="1" ht="21.75" customHeight="1">
      <c r="A34" s="125"/>
      <c r="B34" s="311"/>
      <c r="C34" s="311"/>
      <c r="D34" s="126"/>
      <c r="E34" s="127"/>
      <c r="F34" s="126"/>
      <c r="G34" s="128"/>
      <c r="H34" s="129"/>
      <c r="I34" s="126"/>
      <c r="J34" s="126"/>
      <c r="K34" s="126"/>
    </row>
    <row r="35" spans="1:11" s="130" customFormat="1" ht="21.75" customHeight="1">
      <c r="A35" s="51"/>
      <c r="B35" s="51"/>
      <c r="C35" s="51"/>
      <c r="D35" s="51"/>
      <c r="E35" s="51"/>
      <c r="F35" s="51"/>
      <c r="G35" s="51"/>
      <c r="H35" s="51"/>
      <c r="I35" s="51"/>
      <c r="J35" s="51"/>
      <c r="K35" s="51"/>
    </row>
    <row r="36" spans="1:11" s="130" customFormat="1" ht="21.75" customHeight="1">
      <c r="A36" s="51"/>
      <c r="B36" s="51"/>
      <c r="C36" s="51"/>
      <c r="D36" s="51"/>
      <c r="E36" s="51"/>
      <c r="F36" s="51"/>
      <c r="G36" s="51"/>
      <c r="H36" s="51"/>
      <c r="I36" s="51"/>
      <c r="J36" s="51"/>
      <c r="K36" s="51"/>
    </row>
    <row r="37" spans="1:11" s="130" customFormat="1" ht="21.75" customHeight="1">
      <c r="A37" s="51"/>
      <c r="B37" s="51"/>
      <c r="C37" s="51"/>
      <c r="D37" s="51"/>
      <c r="E37" s="51"/>
      <c r="F37" s="51"/>
      <c r="G37" s="51"/>
      <c r="H37" s="51"/>
      <c r="I37" s="51"/>
      <c r="J37" s="51"/>
      <c r="K37" s="51"/>
    </row>
    <row r="38" spans="1:11" s="130" customFormat="1" ht="21.75" customHeight="1">
      <c r="A38" s="51"/>
      <c r="B38" s="51"/>
      <c r="C38" s="51"/>
      <c r="D38" s="51"/>
      <c r="E38" s="51"/>
      <c r="F38" s="51"/>
      <c r="G38" s="51"/>
      <c r="H38" s="51"/>
      <c r="I38" s="51"/>
      <c r="J38" s="51"/>
      <c r="K38" s="51"/>
    </row>
    <row r="39" spans="1:11" s="130" customFormat="1" ht="21.75" customHeight="1">
      <c r="A39" s="51"/>
      <c r="B39" s="51"/>
      <c r="C39" s="51"/>
      <c r="D39" s="51"/>
      <c r="E39" s="51"/>
      <c r="F39" s="51"/>
      <c r="G39" s="51"/>
      <c r="H39" s="51"/>
      <c r="I39" s="51"/>
      <c r="J39" s="51"/>
      <c r="K39" s="51"/>
    </row>
  </sheetData>
  <mergeCells count="34">
    <mergeCell ref="B34:C34"/>
    <mergeCell ref="B12:C12"/>
    <mergeCell ref="B13:C13"/>
    <mergeCell ref="B14:C14"/>
    <mergeCell ref="B15:C15"/>
    <mergeCell ref="B16:C16"/>
    <mergeCell ref="B17:C17"/>
    <mergeCell ref="B18:C18"/>
    <mergeCell ref="B19:C19"/>
    <mergeCell ref="B20:C20"/>
    <mergeCell ref="B32:C32"/>
    <mergeCell ref="B33:C33"/>
    <mergeCell ref="J8:J9"/>
    <mergeCell ref="K8:K9"/>
    <mergeCell ref="B10:C10"/>
    <mergeCell ref="U10:W10"/>
    <mergeCell ref="AA10:AC10"/>
    <mergeCell ref="B11:C11"/>
    <mergeCell ref="A6:B6"/>
    <mergeCell ref="A7:B7"/>
    <mergeCell ref="D7:F7"/>
    <mergeCell ref="G7:H7"/>
    <mergeCell ref="A8:A9"/>
    <mergeCell ref="B8:C9"/>
    <mergeCell ref="D8:D9"/>
    <mergeCell ref="E8:E9"/>
    <mergeCell ref="F8:G8"/>
    <mergeCell ref="H8:I8"/>
    <mergeCell ref="A1:K1"/>
    <mergeCell ref="A2:B2"/>
    <mergeCell ref="A3:B3"/>
    <mergeCell ref="A4:B4"/>
    <mergeCell ref="A5:B5"/>
    <mergeCell ref="C5:I5"/>
  </mergeCells>
  <printOptions horizontalCentered="1"/>
  <pageMargins left="0.25" right="0.25" top="0.75" bottom="0.75" header="0.3" footer="0.3"/>
  <pageSetup paperSize="9" orientation="landscape" r:id="rId1"/>
  <headerFooter>
    <oddHeader>&amp;Rปร.4 (ก)  แผ่นที่  &amp;P / &amp;N</oddHeader>
  </headerFooter>
  <rowBreaks count="1" manualBreakCount="1">
    <brk id="24" max="25" man="1"/>
  </rowBreaks>
  <colBreaks count="1" manualBreakCount="1">
    <brk id="18" max="6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A13" workbookViewId="0">
      <selection activeCell="A14" sqref="A14"/>
    </sheetView>
  </sheetViews>
  <sheetFormatPr defaultRowHeight="23.25"/>
  <sheetData>
    <row r="1" spans="1:22" ht="24.75">
      <c r="A1" s="41" t="s">
        <v>75</v>
      </c>
    </row>
    <row r="2" spans="1:22" ht="24.75">
      <c r="A2" s="41"/>
    </row>
    <row r="3" spans="1:22" ht="24.75">
      <c r="A3" s="41" t="s">
        <v>69</v>
      </c>
    </row>
    <row r="4" spans="1:22" ht="24.75">
      <c r="A4" s="41" t="s">
        <v>70</v>
      </c>
    </row>
    <row r="5" spans="1:22" ht="24.75">
      <c r="A5" s="41"/>
    </row>
    <row r="6" spans="1:22" ht="24.75">
      <c r="A6" s="41" t="s">
        <v>71</v>
      </c>
    </row>
    <row r="7" spans="1:22" ht="24.75">
      <c r="A7" s="41" t="s">
        <v>72</v>
      </c>
    </row>
    <row r="8" spans="1:22" ht="24.75">
      <c r="A8" s="41"/>
    </row>
    <row r="9" spans="1:22" ht="24.75">
      <c r="A9" s="41" t="s">
        <v>73</v>
      </c>
    </row>
    <row r="10" spans="1:22" ht="24.75">
      <c r="A10" s="41" t="s">
        <v>74</v>
      </c>
    </row>
    <row r="13" spans="1:22" s="42" customFormat="1" ht="324" customHeight="1">
      <c r="A13" s="320" t="s">
        <v>76</v>
      </c>
      <c r="B13" s="320"/>
      <c r="C13" s="320"/>
      <c r="D13" s="320"/>
      <c r="E13" s="320"/>
      <c r="F13" s="320"/>
      <c r="G13" s="320"/>
      <c r="H13" s="320"/>
      <c r="I13" s="320"/>
      <c r="J13" s="320"/>
      <c r="K13" s="320"/>
      <c r="L13" s="320"/>
      <c r="M13" s="320"/>
      <c r="N13" s="320"/>
      <c r="O13" s="320"/>
      <c r="P13" s="320"/>
      <c r="Q13" s="320"/>
      <c r="R13" s="320"/>
      <c r="S13" s="320"/>
      <c r="T13" s="320"/>
      <c r="U13" s="320"/>
      <c r="V13" s="320"/>
    </row>
    <row r="14" spans="1:22">
      <c r="A14" t="s">
        <v>24</v>
      </c>
    </row>
  </sheetData>
  <mergeCells count="1">
    <mergeCell ref="A13:V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ปร.6  ฟอร์มเปล่า</vt:lpstr>
      <vt:lpstr>ปร.5 (ก) ฟอร์มเปล่า</vt:lpstr>
      <vt:lpstr>ปร.4 (ก) ฟอร์มเปล่า</vt:lpstr>
      <vt:lpstr>ข้อมูลอ้างอิง</vt:lpstr>
      <vt:lpstr>'ปร.4 (ก) ฟอร์มเปล่า'!Print_Area</vt:lpstr>
      <vt:lpstr>'ปร.5 (ก) ฟอร์มเปล่า'!Print_Area</vt:lpstr>
      <vt:lpstr>'ปร.6  ฟอร์มเปล่า'!Print_Area</vt:lpstr>
      <vt:lpstr>'ปร.4 (ก) ฟอร์มเปล่า'!Print_Titles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thundertack</dc:creator>
  <cp:lastModifiedBy>Apinya Tositarat</cp:lastModifiedBy>
  <cp:lastPrinted>2018-08-08T06:41:42Z</cp:lastPrinted>
  <dcterms:created xsi:type="dcterms:W3CDTF">2016-07-06T13:13:12Z</dcterms:created>
  <dcterms:modified xsi:type="dcterms:W3CDTF">2018-08-31T03:44:00Z</dcterms:modified>
</cp:coreProperties>
</file>